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200" windowWidth="15300" windowHeight="8460"/>
  </bookViews>
  <sheets>
    <sheet name="ALL dates" sheetId="1" r:id="rId1"/>
  </sheets>
  <calcPr calcId="145621"/>
</workbook>
</file>

<file path=xl/calcChain.xml><?xml version="1.0" encoding="utf-8"?>
<calcChain xmlns="http://schemas.openxmlformats.org/spreadsheetml/2006/main">
  <c r="S53" i="1" l="1"/>
  <c r="S54" i="1"/>
  <c r="S55" i="1"/>
  <c r="S56" i="1"/>
  <c r="S57" i="1"/>
  <c r="S58" i="1"/>
  <c r="S59" i="1"/>
  <c r="S60" i="1"/>
  <c r="S61" i="1"/>
  <c r="S52" i="1"/>
  <c r="P53" i="1"/>
  <c r="P52" i="1"/>
  <c r="P54" i="1"/>
  <c r="P55" i="1"/>
  <c r="P56" i="1"/>
  <c r="P57" i="1"/>
  <c r="P58" i="1"/>
  <c r="P59" i="1"/>
  <c r="P60" i="1"/>
  <c r="P61" i="1"/>
  <c r="A53" i="1"/>
  <c r="A54" i="1" s="1"/>
  <c r="A55" i="1" s="1"/>
  <c r="A56" i="1" s="1"/>
  <c r="A57" i="1" s="1"/>
  <c r="A58" i="1" s="1"/>
  <c r="A59" i="1" s="1"/>
  <c r="A60" i="1" s="1"/>
  <c r="A61" i="1" s="1"/>
  <c r="F52" i="1"/>
  <c r="F53" i="1" s="1"/>
  <c r="F54" i="1" s="1"/>
  <c r="F55" i="1" s="1"/>
  <c r="F56" i="1" s="1"/>
  <c r="F57" i="1" s="1"/>
  <c r="F58" i="1" s="1"/>
  <c r="F59" i="1" s="1"/>
  <c r="F60" i="1" s="1"/>
  <c r="F61" i="1" s="1"/>
  <c r="S44" i="1" l="1"/>
  <c r="S45" i="1"/>
  <c r="S46" i="1"/>
  <c r="S47" i="1"/>
  <c r="S48" i="1" s="1"/>
  <c r="S49" i="1" s="1"/>
  <c r="S50" i="1" s="1"/>
  <c r="S51" i="1" s="1"/>
  <c r="S43" i="1"/>
  <c r="A43" i="1"/>
  <c r="A44" i="1" s="1"/>
  <c r="A45" i="1" s="1"/>
  <c r="A46" i="1" s="1"/>
  <c r="A47" i="1" s="1"/>
  <c r="A48" i="1" s="1"/>
  <c r="A49" i="1" s="1"/>
  <c r="A50" i="1" s="1"/>
  <c r="A51" i="1" s="1"/>
  <c r="P45" i="1" l="1"/>
  <c r="P46" i="1"/>
  <c r="P47" i="1"/>
  <c r="P48" i="1"/>
  <c r="P49" i="1"/>
  <c r="P50" i="1"/>
  <c r="P51" i="1"/>
  <c r="P44" i="1"/>
  <c r="P43" i="1"/>
  <c r="P42" i="1"/>
  <c r="S33" i="1" l="1"/>
  <c r="S34" i="1" s="1"/>
  <c r="S35" i="1" s="1"/>
  <c r="S36" i="1" s="1"/>
  <c r="S37" i="1" s="1"/>
  <c r="S38" i="1" s="1"/>
  <c r="S39" i="1" s="1"/>
  <c r="S40" i="1" s="1"/>
  <c r="S41" i="1" s="1"/>
  <c r="S24" i="1"/>
  <c r="S25" i="1" s="1"/>
  <c r="S26" i="1" s="1"/>
  <c r="S27" i="1" s="1"/>
  <c r="S28" i="1" s="1"/>
  <c r="S29" i="1" s="1"/>
  <c r="S30" i="1" s="1"/>
  <c r="S31" i="1" s="1"/>
  <c r="S23" i="1"/>
  <c r="S13" i="1"/>
  <c r="S14" i="1" s="1"/>
  <c r="S15" i="1" s="1"/>
  <c r="S16" i="1" s="1"/>
  <c r="S17" i="1" s="1"/>
  <c r="S18" i="1" s="1"/>
  <c r="S19" i="1" s="1"/>
  <c r="S20" i="1" s="1"/>
  <c r="S21" i="1" s="1"/>
  <c r="S4" i="1"/>
  <c r="S5" i="1" s="1"/>
  <c r="S6" i="1" s="1"/>
  <c r="S7" i="1" s="1"/>
  <c r="S8" i="1" s="1"/>
  <c r="S9" i="1" s="1"/>
  <c r="S10" i="1" s="1"/>
  <c r="S11" i="1" s="1"/>
  <c r="S3" i="1"/>
  <c r="P35" i="1" l="1"/>
  <c r="P36" i="1"/>
  <c r="P37" i="1"/>
  <c r="P38" i="1"/>
  <c r="P39" i="1"/>
  <c r="P40" i="1"/>
  <c r="P41" i="1"/>
  <c r="P34" i="1"/>
  <c r="A34" i="1"/>
  <c r="A35" i="1" s="1"/>
  <c r="A36" i="1" s="1"/>
  <c r="A37" i="1" s="1"/>
  <c r="A38" i="1" s="1"/>
  <c r="A39" i="1" s="1"/>
  <c r="A40" i="1" s="1"/>
  <c r="A41" i="1" s="1"/>
  <c r="A33" i="1"/>
  <c r="P25" i="1" l="1"/>
  <c r="P26" i="1"/>
  <c r="P27" i="1"/>
  <c r="P28" i="1"/>
  <c r="P29" i="1"/>
  <c r="P30" i="1"/>
  <c r="P31" i="1"/>
  <c r="P23" i="1"/>
  <c r="P22" i="1"/>
  <c r="P13" i="1"/>
  <c r="P12" i="1"/>
  <c r="P5" i="1"/>
  <c r="P6" i="1"/>
  <c r="P7" i="1"/>
  <c r="P8" i="1"/>
  <c r="P9" i="1"/>
  <c r="P10" i="1"/>
  <c r="P11" i="1"/>
  <c r="P4" i="1"/>
  <c r="A24" i="1"/>
  <c r="A25" i="1"/>
  <c r="A26" i="1"/>
  <c r="A27" i="1" s="1"/>
  <c r="A28" i="1" s="1"/>
  <c r="A29" i="1" s="1"/>
  <c r="A30" i="1" s="1"/>
  <c r="A31" i="1" s="1"/>
  <c r="A23" i="1"/>
  <c r="A14" i="1"/>
  <c r="A15" i="1" s="1"/>
  <c r="A16" i="1" s="1"/>
  <c r="A17" i="1" s="1"/>
  <c r="A18" i="1" s="1"/>
  <c r="A19" i="1" s="1"/>
  <c r="A20" i="1" s="1"/>
  <c r="A21" i="1" s="1"/>
  <c r="A13" i="1"/>
  <c r="A4" i="1"/>
  <c r="A5" i="1" s="1"/>
  <c r="A6" i="1" s="1"/>
  <c r="A7" i="1" s="1"/>
  <c r="A8" i="1" s="1"/>
  <c r="A9" i="1" s="1"/>
  <c r="A10" i="1" s="1"/>
  <c r="A11" i="1" s="1"/>
  <c r="A3" i="1"/>
  <c r="F8" i="1"/>
  <c r="F9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7" i="1"/>
  <c r="P32" i="1" l="1"/>
  <c r="P33" i="1"/>
  <c r="P24" i="1"/>
  <c r="P21" i="1"/>
  <c r="P20" i="1"/>
  <c r="P19" i="1"/>
  <c r="P18" i="1"/>
  <c r="P17" i="1"/>
  <c r="P16" i="1"/>
  <c r="P15" i="1"/>
  <c r="P14" i="1"/>
  <c r="P3" i="1"/>
  <c r="P2" i="1"/>
</calcChain>
</file>

<file path=xl/sharedStrings.xml><?xml version="1.0" encoding="utf-8"?>
<sst xmlns="http://schemas.openxmlformats.org/spreadsheetml/2006/main" count="295" uniqueCount="32">
  <si>
    <t>Test_DATE</t>
  </si>
  <si>
    <t>LRS_ID</t>
  </si>
  <si>
    <t>Control_Section</t>
  </si>
  <si>
    <t>Parish</t>
  </si>
  <si>
    <t xml:space="preserve">Route </t>
  </si>
  <si>
    <t>Direction</t>
  </si>
  <si>
    <t>Latitude</t>
  </si>
  <si>
    <t>Longitude</t>
  </si>
  <si>
    <t>Station</t>
  </si>
  <si>
    <t>D1</t>
  </si>
  <si>
    <t>E1</t>
  </si>
  <si>
    <t>E2</t>
  </si>
  <si>
    <t>E3</t>
  </si>
  <si>
    <t>E4</t>
  </si>
  <si>
    <t>E5</t>
  </si>
  <si>
    <t>Corr SUB</t>
  </si>
  <si>
    <t>Notes</t>
  </si>
  <si>
    <t>Assumption</t>
  </si>
  <si>
    <t>Stripped</t>
  </si>
  <si>
    <t>Normal</t>
  </si>
  <si>
    <t>406-01</t>
  </si>
  <si>
    <t>LA 69</t>
  </si>
  <si>
    <t>406-01-1-010</t>
  </si>
  <si>
    <t>stripped</t>
  </si>
  <si>
    <t>SNeff</t>
  </si>
  <si>
    <t>Test_date</t>
  </si>
  <si>
    <t>"8-16-2012</t>
  </si>
  <si>
    <t>"8-22-2012</t>
  </si>
  <si>
    <t>"9-19-2012</t>
  </si>
  <si>
    <t>"10-3-2012</t>
  </si>
  <si>
    <t>"10-17-2012</t>
  </si>
  <si>
    <t>"10-31-2012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</si>
</sst>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3" xfId="2" applyFont="1" applyFill="1" applyBorder="1" applyAlignment="1">
      <alignment horizontal="right" wrapText="1"/>
    </xf>
    <xf numFmtId="0" fontId="0" fillId="0" borderId="0" xfId="0" applyNumberFormat="1" applyAlignment="1">
      <alignment horizontal="center"/>
    </xf>
    <xf numFmtId="165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2" xfId="1" applyFont="1" applyFill="1" applyBorder="1" applyAlignment="1">
      <alignment horizontal="center"/>
    </xf>
    <xf numFmtId="165" fontId="0" fillId="0" borderId="0" xfId="0" applyNumberForma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Fill="1"/>
    <xf numFmtId="0" fontId="0" fillId="0" borderId="0" xfId="0" applyNumberFormat="1" applyFill="1" applyAlignment="1">
      <alignment horizontal="center"/>
    </xf>
    <xf numFmtId="165" fontId="0" fillId="0" borderId="4" xfId="0" applyNumberFormat="1" applyFill="1" applyBorder="1"/>
    <xf numFmtId="165" fontId="0" fillId="0" borderId="5" xfId="0" applyNumberFormat="1" applyFill="1" applyBorder="1"/>
    <xf numFmtId="165" fontId="0" fillId="0" borderId="6" xfId="0" applyNumberFormat="1" applyFill="1" applyBorder="1"/>
    <xf numFmtId="165" fontId="4" fillId="0" borderId="7" xfId="0" applyNumberFormat="1" applyFont="1" applyFill="1" applyBorder="1"/>
    <xf numFmtId="165" fontId="4" fillId="0" borderId="8" xfId="0" applyNumberFormat="1" applyFont="1" applyFill="1" applyBorder="1"/>
    <xf numFmtId="165" fontId="4" fillId="0" borderId="9" xfId="0" applyNumberFormat="1" applyFont="1" applyFill="1" applyBorder="1"/>
  </cellXfs>
  <cellStyles count="3">
    <cellStyle name="Normal" xfId="0" builtinId="0"/>
    <cellStyle name="Normal_Sheet2" xfId="2"/>
    <cellStyle name="Normal_Shee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69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Subgrade Modulus</c:v>
          </c:tx>
          <c:invertIfNegative val="0"/>
          <c:cat>
            <c:strRef>
              <c:f>'ALL dates'!$W$51:$W$56</c:f>
              <c:strCache>
                <c:ptCount val="6"/>
                <c:pt idx="0">
                  <c:v>"8-16-2012</c:v>
                </c:pt>
                <c:pt idx="1">
                  <c:v>"8-22-2012</c:v>
                </c:pt>
                <c:pt idx="2">
                  <c:v>"9-19-2012</c:v>
                </c:pt>
                <c:pt idx="3">
                  <c:v>"10-3-2012</c:v>
                </c:pt>
                <c:pt idx="4">
                  <c:v>"10-17-2012</c:v>
                </c:pt>
                <c:pt idx="5">
                  <c:v>"10-31-2012</c:v>
                </c:pt>
              </c:strCache>
            </c:strRef>
          </c:cat>
          <c:val>
            <c:numRef>
              <c:f>'ALL dates'!$X$51:$X$56</c:f>
              <c:numCache>
                <c:formatCode>General</c:formatCode>
                <c:ptCount val="6"/>
                <c:pt idx="0">
                  <c:v>5.7</c:v>
                </c:pt>
                <c:pt idx="1">
                  <c:v>5.7</c:v>
                </c:pt>
                <c:pt idx="2">
                  <c:v>5.9</c:v>
                </c:pt>
                <c:pt idx="3">
                  <c:v>5.7</c:v>
                </c:pt>
                <c:pt idx="4">
                  <c:v>5.7</c:v>
                </c:pt>
                <c:pt idx="5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60288"/>
        <c:axId val="82664768"/>
      </c:barChart>
      <c:catAx>
        <c:axId val="4686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2664768"/>
        <c:crosses val="autoZero"/>
        <c:auto val="1"/>
        <c:lblAlgn val="ctr"/>
        <c:lblOffset val="100"/>
        <c:noMultiLvlLbl val="0"/>
      </c:catAx>
      <c:valAx>
        <c:axId val="82664768"/>
        <c:scaling>
          <c:orientation val="minMax"/>
          <c:max val="1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860288"/>
        <c:crosses val="autoZero"/>
        <c:crossBetween val="between"/>
        <c:minorUnit val="0.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69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SN</c:v>
          </c:tx>
          <c:invertIfNegative val="0"/>
          <c:cat>
            <c:strRef>
              <c:f>'ALL dates'!$W$51:$W$56</c:f>
              <c:strCache>
                <c:ptCount val="6"/>
                <c:pt idx="0">
                  <c:v>"8-16-2012</c:v>
                </c:pt>
                <c:pt idx="1">
                  <c:v>"8-22-2012</c:v>
                </c:pt>
                <c:pt idx="2">
                  <c:v>"9-19-2012</c:v>
                </c:pt>
                <c:pt idx="3">
                  <c:v>"10-3-2012</c:v>
                </c:pt>
                <c:pt idx="4">
                  <c:v>"10-17-2012</c:v>
                </c:pt>
                <c:pt idx="5">
                  <c:v>"10-31-2012</c:v>
                </c:pt>
              </c:strCache>
            </c:strRef>
          </c:cat>
          <c:val>
            <c:numRef>
              <c:f>'ALL dates'!$Y$51:$Y$56</c:f>
              <c:numCache>
                <c:formatCode>General</c:formatCode>
                <c:ptCount val="6"/>
                <c:pt idx="0">
                  <c:v>4.3</c:v>
                </c:pt>
                <c:pt idx="1">
                  <c:v>4.3</c:v>
                </c:pt>
                <c:pt idx="2">
                  <c:v>4</c:v>
                </c:pt>
                <c:pt idx="3">
                  <c:v>4.2</c:v>
                </c:pt>
                <c:pt idx="4">
                  <c:v>4.0999999999999996</c:v>
                </c:pt>
                <c:pt idx="5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61312"/>
        <c:axId val="551191680"/>
      </c:barChart>
      <c:catAx>
        <c:axId val="4686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551191680"/>
        <c:crosses val="autoZero"/>
        <c:auto val="1"/>
        <c:lblAlgn val="ctr"/>
        <c:lblOffset val="100"/>
        <c:noMultiLvlLbl val="0"/>
      </c:catAx>
      <c:valAx>
        <c:axId val="55119168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861312"/>
        <c:crosses val="autoZero"/>
        <c:crossBetween val="between"/>
        <c:majorUnit val="2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238125</xdr:colOff>
      <xdr:row>1</xdr:row>
      <xdr:rowOff>73025</xdr:rowOff>
    </xdr:from>
    <xdr:to>
      <xdr:col>28</xdr:col>
      <xdr:colOff>542925</xdr:colOff>
      <xdr:row>16</xdr:row>
      <xdr:rowOff>53975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269875</xdr:colOff>
      <xdr:row>18</xdr:row>
      <xdr:rowOff>95250</xdr:rowOff>
    </xdr:from>
    <xdr:to>
      <xdr:col>28</xdr:col>
      <xdr:colOff>574675</xdr:colOff>
      <xdr:row>33</xdr:row>
      <xdr:rowOff>69850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"/>
  <sheetViews>
    <sheetView tabSelected="1" topLeftCell="O1" zoomScaleNormal="100" workbookViewId="0">
      <selection activeCell="R98" sqref="R98"/>
    </sheetView>
  </sheetViews>
  <sheetFormatPr defaultRowHeight="14.5" x14ac:dyDescent="0.35"/>
  <cols>
    <col min="1" max="1" width="10.453125" bestFit="1" customWidth="1"/>
    <col min="2" max="2" width="11.7265625" bestFit="1" customWidth="1"/>
    <col min="3" max="3" width="7.54296875" style="1" customWidth="1"/>
    <col min="4" max="4" width="6.26953125" style="1" customWidth="1"/>
    <col min="5" max="5" width="8.7265625" style="1"/>
    <col min="6" max="6" width="8.7265625" style="4"/>
    <col min="9" max="9" width="8.7265625" style="10"/>
    <col min="10" max="16" width="8.7265625" style="5"/>
    <col min="17" max="17" width="11.54296875" style="12" bestFit="1" customWidth="1"/>
    <col min="18" max="18" width="8.7265625" style="12"/>
    <col min="19" max="19" width="13" customWidth="1"/>
  </cols>
  <sheetData>
    <row r="1" spans="1:21" s="6" customFormat="1" ht="15" x14ac:dyDescent="0.25">
      <c r="A1" s="6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1" t="s">
        <v>6</v>
      </c>
      <c r="H1" s="11" t="s">
        <v>7</v>
      </c>
      <c r="I1" s="7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24</v>
      </c>
      <c r="S1" s="9" t="s">
        <v>25</v>
      </c>
    </row>
    <row r="2" spans="1:21" s="6" customFormat="1" ht="15" x14ac:dyDescent="0.25">
      <c r="A2" s="16">
        <v>41137</v>
      </c>
      <c r="B2" s="6" t="s">
        <v>22</v>
      </c>
      <c r="C2" s="8" t="s">
        <v>20</v>
      </c>
      <c r="D2" s="8" t="s">
        <v>17</v>
      </c>
      <c r="E2" s="8" t="s">
        <v>21</v>
      </c>
      <c r="F2" s="17">
        <v>1</v>
      </c>
      <c r="G2" s="6">
        <v>30.016613299999999</v>
      </c>
      <c r="H2" s="6">
        <v>-91.132598299999998</v>
      </c>
      <c r="I2" s="6">
        <v>0.1</v>
      </c>
      <c r="J2" s="5">
        <v>4.690000057220459</v>
      </c>
      <c r="K2" s="5">
        <v>1060.4842261701801</v>
      </c>
      <c r="L2" s="5">
        <v>122.10295129241381</v>
      </c>
      <c r="M2" s="5">
        <v>4234.871777770979</v>
      </c>
      <c r="N2" s="5">
        <v>10.886080532513397</v>
      </c>
      <c r="O2" s="5"/>
      <c r="P2" s="5">
        <f>N2*0.39+0.64</f>
        <v>4.8855714076802244</v>
      </c>
      <c r="Q2" s="5" t="s">
        <v>18</v>
      </c>
      <c r="R2" s="18">
        <v>4.5086599638903291</v>
      </c>
      <c r="S2" s="16">
        <v>41137</v>
      </c>
    </row>
    <row r="3" spans="1:21" s="6" customFormat="1" ht="15" x14ac:dyDescent="0.25">
      <c r="A3" s="16">
        <f>A2</f>
        <v>41137</v>
      </c>
      <c r="B3" s="6" t="s">
        <v>22</v>
      </c>
      <c r="C3" s="8" t="s">
        <v>20</v>
      </c>
      <c r="D3" s="8" t="s">
        <v>17</v>
      </c>
      <c r="E3" s="8" t="s">
        <v>21</v>
      </c>
      <c r="F3" s="17">
        <v>1</v>
      </c>
      <c r="G3" s="6">
        <v>30.0178017</v>
      </c>
      <c r="H3" s="6">
        <v>-91.1317533</v>
      </c>
      <c r="I3" s="6">
        <v>0.2</v>
      </c>
      <c r="J3" s="5">
        <v>8.1899995803833008</v>
      </c>
      <c r="K3" s="5">
        <v>1162.3632075738874</v>
      </c>
      <c r="L3" s="5">
        <v>136.70994008996689</v>
      </c>
      <c r="M3" s="5">
        <v>250.62201577054648</v>
      </c>
      <c r="N3" s="5">
        <v>13.176900000000003</v>
      </c>
      <c r="O3" s="5"/>
      <c r="P3" s="5">
        <f t="shared" ref="P3" si="0">N3*0.39+0.64</f>
        <v>5.7789910000000013</v>
      </c>
      <c r="Q3" s="5" t="s">
        <v>18</v>
      </c>
      <c r="R3" s="19">
        <v>3.6815737385366063</v>
      </c>
      <c r="S3" s="16">
        <f>S2</f>
        <v>41137</v>
      </c>
    </row>
    <row r="4" spans="1:21" s="6" customFormat="1" ht="15" x14ac:dyDescent="0.25">
      <c r="A4" s="16">
        <f t="shared" ref="A4:A11" si="1">A3</f>
        <v>41137</v>
      </c>
      <c r="B4" s="6" t="s">
        <v>22</v>
      </c>
      <c r="C4" s="8" t="s">
        <v>20</v>
      </c>
      <c r="D4" s="8" t="s">
        <v>17</v>
      </c>
      <c r="E4" s="8" t="s">
        <v>21</v>
      </c>
      <c r="F4" s="17">
        <v>1</v>
      </c>
      <c r="G4" s="6">
        <v>30.019226700000001</v>
      </c>
      <c r="H4" s="6">
        <v>-91.132063299999999</v>
      </c>
      <c r="I4" s="6">
        <v>0.3</v>
      </c>
      <c r="J4" s="5">
        <v>4.6999998092651367</v>
      </c>
      <c r="K4" s="5">
        <v>2265.1170590100846</v>
      </c>
      <c r="L4" s="5">
        <v>358.17209730209561</v>
      </c>
      <c r="M4" s="5">
        <v>13.646368758706251</v>
      </c>
      <c r="N4" s="5">
        <v>0</v>
      </c>
      <c r="O4" s="5"/>
      <c r="P4" s="5">
        <f>M4*0.39+0.64</f>
        <v>5.9620838158954372</v>
      </c>
      <c r="Q4" s="5" t="s">
        <v>19</v>
      </c>
      <c r="R4" s="19">
        <v>4.562671604866134</v>
      </c>
      <c r="S4" s="16">
        <f t="shared" ref="S4:S11" si="2">S3</f>
        <v>41137</v>
      </c>
    </row>
    <row r="5" spans="1:21" s="6" customFormat="1" ht="15" x14ac:dyDescent="0.25">
      <c r="A5" s="16">
        <f t="shared" si="1"/>
        <v>41137</v>
      </c>
      <c r="B5" s="6" t="s">
        <v>22</v>
      </c>
      <c r="C5" s="8" t="s">
        <v>20</v>
      </c>
      <c r="D5" s="8" t="s">
        <v>17</v>
      </c>
      <c r="E5" s="8" t="s">
        <v>21</v>
      </c>
      <c r="F5" s="17">
        <v>1</v>
      </c>
      <c r="G5" s="6">
        <v>30.020614999999999</v>
      </c>
      <c r="H5" s="6">
        <v>-91.131744999999995</v>
      </c>
      <c r="I5" s="6">
        <v>0.4</v>
      </c>
      <c r="J5" s="5">
        <v>6.5900001525878906</v>
      </c>
      <c r="K5" s="5">
        <v>486.94634810400458</v>
      </c>
      <c r="L5" s="5">
        <v>732.28809372170213</v>
      </c>
      <c r="M5" s="5">
        <v>10.658339858010493</v>
      </c>
      <c r="N5" s="5">
        <v>0</v>
      </c>
      <c r="O5" s="5"/>
      <c r="P5" s="5">
        <f t="shared" ref="P5:P11" si="3">M5*0.39+0.64</f>
        <v>4.7967525446240922</v>
      </c>
      <c r="Q5" s="5" t="s">
        <v>19</v>
      </c>
      <c r="R5" s="19">
        <v>4.2260506891360521</v>
      </c>
      <c r="S5" s="16">
        <f t="shared" si="2"/>
        <v>41137</v>
      </c>
    </row>
    <row r="6" spans="1:21" s="6" customFormat="1" ht="15" x14ac:dyDescent="0.25">
      <c r="A6" s="16">
        <f t="shared" si="1"/>
        <v>41137</v>
      </c>
      <c r="B6" s="6" t="s">
        <v>22</v>
      </c>
      <c r="C6" s="8" t="s">
        <v>20</v>
      </c>
      <c r="D6" s="8" t="s">
        <v>17</v>
      </c>
      <c r="E6" s="8" t="s">
        <v>21</v>
      </c>
      <c r="F6" s="17">
        <v>1</v>
      </c>
      <c r="G6" s="6">
        <v>30.022051699999999</v>
      </c>
      <c r="H6" s="6">
        <v>-91.131434999999996</v>
      </c>
      <c r="I6" s="6">
        <v>0.5</v>
      </c>
      <c r="J6" s="5">
        <v>8.6099996566772461</v>
      </c>
      <c r="K6" s="5">
        <v>889.64502495829186</v>
      </c>
      <c r="L6" s="5">
        <v>128.81072984951305</v>
      </c>
      <c r="M6" s="5">
        <v>9.8734594055625013</v>
      </c>
      <c r="N6" s="5">
        <v>0</v>
      </c>
      <c r="O6" s="5"/>
      <c r="P6" s="5">
        <f t="shared" si="3"/>
        <v>4.4906491681693756</v>
      </c>
      <c r="Q6" s="5" t="s">
        <v>19</v>
      </c>
      <c r="R6" s="19">
        <v>3.8996529709520562</v>
      </c>
      <c r="S6" s="16">
        <f t="shared" si="2"/>
        <v>41137</v>
      </c>
    </row>
    <row r="7" spans="1:21" s="6" customFormat="1" ht="15" x14ac:dyDescent="0.25">
      <c r="A7" s="16">
        <f t="shared" si="1"/>
        <v>41137</v>
      </c>
      <c r="B7" s="6" t="s">
        <v>22</v>
      </c>
      <c r="C7" s="8" t="s">
        <v>20</v>
      </c>
      <c r="D7" s="8" t="s">
        <v>17</v>
      </c>
      <c r="E7" s="8" t="s">
        <v>21</v>
      </c>
      <c r="F7" s="17">
        <f>F6</f>
        <v>1</v>
      </c>
      <c r="G7" s="6">
        <v>30.023475000000001</v>
      </c>
      <c r="H7" s="6">
        <v>-91.131468299999995</v>
      </c>
      <c r="I7" s="6">
        <v>0.6</v>
      </c>
      <c r="J7" s="5">
        <v>6.5999999046325684</v>
      </c>
      <c r="K7" s="5">
        <v>545.85403933860346</v>
      </c>
      <c r="L7" s="5">
        <v>377.79210246993443</v>
      </c>
      <c r="M7" s="5">
        <v>14.845424303655006</v>
      </c>
      <c r="N7" s="5">
        <v>0</v>
      </c>
      <c r="O7" s="5"/>
      <c r="P7" s="5">
        <f t="shared" si="3"/>
        <v>6.429715478425452</v>
      </c>
      <c r="Q7" s="5" t="s">
        <v>19</v>
      </c>
      <c r="R7" s="19">
        <v>4.0112503796838785</v>
      </c>
      <c r="S7" s="16">
        <f t="shared" si="2"/>
        <v>41137</v>
      </c>
    </row>
    <row r="8" spans="1:21" s="6" customFormat="1" ht="15" x14ac:dyDescent="0.25">
      <c r="A8" s="16">
        <f t="shared" si="1"/>
        <v>41137</v>
      </c>
      <c r="B8" s="6" t="s">
        <v>22</v>
      </c>
      <c r="C8" s="8" t="s">
        <v>20</v>
      </c>
      <c r="D8" s="8" t="s">
        <v>17</v>
      </c>
      <c r="E8" s="8" t="s">
        <v>21</v>
      </c>
      <c r="F8" s="17">
        <f t="shared" ref="F8:F71" si="4">F7</f>
        <v>1</v>
      </c>
      <c r="G8" s="6">
        <v>30.024920000000002</v>
      </c>
      <c r="H8" s="6">
        <v>-91.131763300000003</v>
      </c>
      <c r="I8" s="6">
        <v>0.7</v>
      </c>
      <c r="J8" s="5">
        <v>5.5999999046325684</v>
      </c>
      <c r="K8" s="5">
        <v>374.37471131320757</v>
      </c>
      <c r="L8" s="5">
        <v>1181.004908539903</v>
      </c>
      <c r="M8" s="5">
        <v>13.43960559569555</v>
      </c>
      <c r="N8" s="5">
        <v>0</v>
      </c>
      <c r="O8" s="5"/>
      <c r="P8" s="5">
        <f t="shared" si="3"/>
        <v>5.8814461823212643</v>
      </c>
      <c r="Q8" s="5" t="s">
        <v>19</v>
      </c>
      <c r="R8" s="19">
        <v>4.2496025014531869</v>
      </c>
      <c r="S8" s="16">
        <f t="shared" si="2"/>
        <v>41137</v>
      </c>
    </row>
    <row r="9" spans="1:21" s="6" customFormat="1" ht="15" x14ac:dyDescent="0.25">
      <c r="A9" s="16">
        <f t="shared" si="1"/>
        <v>41137</v>
      </c>
      <c r="B9" s="6" t="s">
        <v>22</v>
      </c>
      <c r="C9" s="8" t="s">
        <v>20</v>
      </c>
      <c r="D9" s="8" t="s">
        <v>17</v>
      </c>
      <c r="E9" s="8" t="s">
        <v>21</v>
      </c>
      <c r="F9" s="17">
        <f t="shared" si="4"/>
        <v>1</v>
      </c>
      <c r="G9" s="6">
        <v>30.026354999999999</v>
      </c>
      <c r="H9" s="6">
        <v>-91.131911700000003</v>
      </c>
      <c r="I9" s="6">
        <v>0.8</v>
      </c>
      <c r="J9" s="5">
        <v>4</v>
      </c>
      <c r="K9" s="5">
        <v>2064.0920651343476</v>
      </c>
      <c r="L9" s="5">
        <v>637.41119508927613</v>
      </c>
      <c r="M9" s="5">
        <v>15.761555916305728</v>
      </c>
      <c r="N9" s="5">
        <v>0</v>
      </c>
      <c r="O9" s="5"/>
      <c r="P9" s="5">
        <f t="shared" si="3"/>
        <v>6.7870068073592336</v>
      </c>
      <c r="Q9" s="5" t="s">
        <v>19</v>
      </c>
      <c r="R9" s="19">
        <v>4.7097479729943768</v>
      </c>
      <c r="S9" s="16">
        <f t="shared" si="2"/>
        <v>41137</v>
      </c>
      <c r="U9" s="5"/>
    </row>
    <row r="10" spans="1:21" s="6" customFormat="1" ht="15" x14ac:dyDescent="0.25">
      <c r="A10" s="16">
        <f t="shared" si="1"/>
        <v>41137</v>
      </c>
      <c r="B10" s="6" t="s">
        <v>22</v>
      </c>
      <c r="C10" s="8" t="s">
        <v>20</v>
      </c>
      <c r="D10" s="8" t="s">
        <v>17</v>
      </c>
      <c r="E10" s="8" t="s">
        <v>21</v>
      </c>
      <c r="F10" s="17">
        <f t="shared" si="4"/>
        <v>1</v>
      </c>
      <c r="G10" s="6">
        <v>30.027791700000002</v>
      </c>
      <c r="H10" s="6">
        <v>-91.131716699999998</v>
      </c>
      <c r="I10" s="6">
        <v>0.9</v>
      </c>
      <c r="J10" s="5">
        <v>4.7800002098083496</v>
      </c>
      <c r="K10" s="5">
        <v>2004.3638494093443</v>
      </c>
      <c r="L10" s="5">
        <v>525.59158531377113</v>
      </c>
      <c r="M10" s="5">
        <v>12.964050320770937</v>
      </c>
      <c r="N10" s="5">
        <v>0</v>
      </c>
      <c r="O10" s="5"/>
      <c r="P10" s="5">
        <f t="shared" si="3"/>
        <v>5.6959796251006658</v>
      </c>
      <c r="Q10" s="5" t="s">
        <v>19</v>
      </c>
      <c r="R10" s="19">
        <v>4.5665321190142052</v>
      </c>
      <c r="S10" s="16">
        <f t="shared" si="2"/>
        <v>41137</v>
      </c>
      <c r="U10" s="5"/>
    </row>
    <row r="11" spans="1:21" s="6" customFormat="1" ht="15.75" thickBot="1" x14ac:dyDescent="0.3">
      <c r="A11" s="16">
        <f t="shared" si="1"/>
        <v>41137</v>
      </c>
      <c r="B11" s="6" t="s">
        <v>22</v>
      </c>
      <c r="C11" s="8" t="s">
        <v>20</v>
      </c>
      <c r="D11" s="8" t="s">
        <v>17</v>
      </c>
      <c r="E11" s="8" t="s">
        <v>21</v>
      </c>
      <c r="F11" s="17">
        <f t="shared" si="4"/>
        <v>1</v>
      </c>
      <c r="G11" s="6">
        <v>30.029166700000001</v>
      </c>
      <c r="H11" s="6">
        <v>-91.131251700000007</v>
      </c>
      <c r="I11" s="6">
        <v>1</v>
      </c>
      <c r="J11" s="5">
        <v>5.9800000190734863</v>
      </c>
      <c r="K11" s="5">
        <v>375.75117089607687</v>
      </c>
      <c r="L11" s="5">
        <v>963.1014392123609</v>
      </c>
      <c r="M11" s="5">
        <v>13.476937833461369</v>
      </c>
      <c r="N11" s="5">
        <v>0</v>
      </c>
      <c r="O11" s="5"/>
      <c r="P11" s="5">
        <f t="shared" si="3"/>
        <v>5.8960057550499334</v>
      </c>
      <c r="Q11" s="5" t="s">
        <v>23</v>
      </c>
      <c r="R11" s="20">
        <v>4.1714041181967723</v>
      </c>
      <c r="S11" s="16">
        <f t="shared" si="2"/>
        <v>41137</v>
      </c>
    </row>
    <row r="12" spans="1:21" s="6" customFormat="1" ht="15" x14ac:dyDescent="0.25">
      <c r="A12" s="16">
        <v>41143</v>
      </c>
      <c r="B12" s="6" t="s">
        <v>22</v>
      </c>
      <c r="C12" s="8" t="s">
        <v>20</v>
      </c>
      <c r="D12" s="8" t="s">
        <v>17</v>
      </c>
      <c r="E12" s="8" t="s">
        <v>21</v>
      </c>
      <c r="F12" s="17">
        <f t="shared" si="4"/>
        <v>1</v>
      </c>
      <c r="G12" s="6">
        <v>30.016613299999999</v>
      </c>
      <c r="H12" s="6">
        <v>-91.132598299999998</v>
      </c>
      <c r="I12" s="6">
        <v>0.1</v>
      </c>
      <c r="J12" s="5">
        <v>4.5399999618530273</v>
      </c>
      <c r="K12" s="5">
        <v>1194.5538236239915</v>
      </c>
      <c r="L12" s="5">
        <v>115.87365086058919</v>
      </c>
      <c r="M12" s="5">
        <v>4565.4218304472179</v>
      </c>
      <c r="N12" s="5">
        <v>10.807156448652671</v>
      </c>
      <c r="O12" s="5"/>
      <c r="P12" s="5">
        <f>N12*0.39+0.64</f>
        <v>4.8547910149745421</v>
      </c>
      <c r="Q12" s="5" t="s">
        <v>23</v>
      </c>
      <c r="R12" s="18">
        <v>4.4934735771299268</v>
      </c>
      <c r="S12" s="16">
        <v>41143</v>
      </c>
    </row>
    <row r="13" spans="1:21" s="6" customFormat="1" ht="15" x14ac:dyDescent="0.25">
      <c r="A13" s="16">
        <f>A12</f>
        <v>41143</v>
      </c>
      <c r="B13" s="6" t="s">
        <v>22</v>
      </c>
      <c r="C13" s="8" t="s">
        <v>20</v>
      </c>
      <c r="D13" s="8" t="s">
        <v>17</v>
      </c>
      <c r="E13" s="8" t="s">
        <v>21</v>
      </c>
      <c r="F13" s="17">
        <f t="shared" si="4"/>
        <v>1</v>
      </c>
      <c r="G13" s="6">
        <v>30.0178017</v>
      </c>
      <c r="H13" s="6">
        <v>-91.1317533</v>
      </c>
      <c r="I13" s="6">
        <v>0.2</v>
      </c>
      <c r="J13" s="5">
        <v>7.6700000762939453</v>
      </c>
      <c r="K13" s="5">
        <v>2930.8110244047157</v>
      </c>
      <c r="L13" s="5">
        <v>177.18445584042763</v>
      </c>
      <c r="M13" s="5">
        <v>98.528271436574684</v>
      </c>
      <c r="N13" s="5">
        <v>13.990902997500005</v>
      </c>
      <c r="O13" s="5"/>
      <c r="P13" s="5">
        <f>N13*0.39+0.64</f>
        <v>6.0964521690250013</v>
      </c>
      <c r="Q13" s="5" t="s">
        <v>19</v>
      </c>
      <c r="R13" s="19">
        <v>3.6951844369742242</v>
      </c>
      <c r="S13" s="16">
        <f>S12</f>
        <v>41143</v>
      </c>
    </row>
    <row r="14" spans="1:21" s="6" customFormat="1" ht="15" x14ac:dyDescent="0.25">
      <c r="A14" s="16">
        <f t="shared" ref="A14:A21" si="5">A13</f>
        <v>41143</v>
      </c>
      <c r="B14" s="6" t="s">
        <v>22</v>
      </c>
      <c r="C14" s="8" t="s">
        <v>20</v>
      </c>
      <c r="D14" s="8" t="s">
        <v>17</v>
      </c>
      <c r="E14" s="8" t="s">
        <v>21</v>
      </c>
      <c r="F14" s="17">
        <f t="shared" si="4"/>
        <v>1</v>
      </c>
      <c r="G14" s="6">
        <v>30.019226700000001</v>
      </c>
      <c r="H14" s="6">
        <v>-91.132063299999999</v>
      </c>
      <c r="I14" s="6">
        <v>0.3</v>
      </c>
      <c r="J14" s="5">
        <v>4.809999942779541</v>
      </c>
      <c r="K14" s="5">
        <v>505.58894916619266</v>
      </c>
      <c r="L14" s="5">
        <v>1631.7551127089273</v>
      </c>
      <c r="M14" s="5">
        <v>13.360881873289506</v>
      </c>
      <c r="N14" s="5">
        <v>0</v>
      </c>
      <c r="O14" s="5"/>
      <c r="P14" s="5">
        <f t="shared" ref="P14:P31" si="6">M14*0.39+0.64</f>
        <v>5.8507439305829072</v>
      </c>
      <c r="Q14" s="5" t="s">
        <v>19</v>
      </c>
      <c r="R14" s="19">
        <v>4.4233559751292892</v>
      </c>
      <c r="S14" s="16">
        <f t="shared" ref="S14:S21" si="7">S13</f>
        <v>41143</v>
      </c>
    </row>
    <row r="15" spans="1:21" s="6" customFormat="1" ht="15" x14ac:dyDescent="0.25">
      <c r="A15" s="16">
        <f t="shared" si="5"/>
        <v>41143</v>
      </c>
      <c r="B15" s="6" t="s">
        <v>22</v>
      </c>
      <c r="C15" s="8" t="s">
        <v>20</v>
      </c>
      <c r="D15" s="8" t="s">
        <v>17</v>
      </c>
      <c r="E15" s="8" t="s">
        <v>21</v>
      </c>
      <c r="F15" s="17">
        <f t="shared" si="4"/>
        <v>1</v>
      </c>
      <c r="G15" s="6">
        <v>30.020614999999999</v>
      </c>
      <c r="H15" s="6">
        <v>-91.131744999999995</v>
      </c>
      <c r="I15" s="6">
        <v>0.4</v>
      </c>
      <c r="J15" s="5">
        <v>6.0799999237060547</v>
      </c>
      <c r="K15" s="5">
        <v>390.49686763680046</v>
      </c>
      <c r="L15" s="5">
        <v>1284.3408994167075</v>
      </c>
      <c r="M15" s="5">
        <v>10.566556110000004</v>
      </c>
      <c r="N15" s="5">
        <v>0</v>
      </c>
      <c r="O15" s="5"/>
      <c r="P15" s="5">
        <f t="shared" si="6"/>
        <v>4.7609568829000013</v>
      </c>
      <c r="Q15" s="5" t="s">
        <v>19</v>
      </c>
      <c r="R15" s="19">
        <v>4.2776768463631241</v>
      </c>
      <c r="S15" s="16">
        <f t="shared" si="7"/>
        <v>41143</v>
      </c>
    </row>
    <row r="16" spans="1:21" s="6" customFormat="1" ht="15" x14ac:dyDescent="0.25">
      <c r="A16" s="16">
        <f t="shared" si="5"/>
        <v>41143</v>
      </c>
      <c r="B16" s="6" t="s">
        <v>22</v>
      </c>
      <c r="C16" s="8" t="s">
        <v>20</v>
      </c>
      <c r="D16" s="8" t="s">
        <v>17</v>
      </c>
      <c r="E16" s="8" t="s">
        <v>21</v>
      </c>
      <c r="F16" s="17">
        <f t="shared" si="4"/>
        <v>1</v>
      </c>
      <c r="G16" s="6">
        <v>30.022051699999999</v>
      </c>
      <c r="H16" s="6">
        <v>-91.131434999999996</v>
      </c>
      <c r="I16" s="6">
        <v>0.5</v>
      </c>
      <c r="J16" s="5">
        <v>8.9099998474121094</v>
      </c>
      <c r="K16" s="5">
        <v>430.52317893753792</v>
      </c>
      <c r="L16" s="5">
        <v>292.82000000000016</v>
      </c>
      <c r="M16" s="5">
        <v>9.8010000000000019</v>
      </c>
      <c r="N16" s="5">
        <v>0</v>
      </c>
      <c r="O16" s="5"/>
      <c r="P16" s="5">
        <f t="shared" si="6"/>
        <v>4.462390000000001</v>
      </c>
      <c r="Q16" s="5" t="s">
        <v>19</v>
      </c>
      <c r="R16" s="19">
        <v>3.8176290862719595</v>
      </c>
      <c r="S16" s="16">
        <f t="shared" si="7"/>
        <v>41143</v>
      </c>
    </row>
    <row r="17" spans="1:21" s="6" customFormat="1" ht="15" x14ac:dyDescent="0.25">
      <c r="A17" s="16">
        <f t="shared" si="5"/>
        <v>41143</v>
      </c>
      <c r="B17" s="6" t="s">
        <v>22</v>
      </c>
      <c r="C17" s="8" t="s">
        <v>20</v>
      </c>
      <c r="D17" s="8" t="s">
        <v>17</v>
      </c>
      <c r="E17" s="8" t="s">
        <v>21</v>
      </c>
      <c r="F17" s="17">
        <f t="shared" si="4"/>
        <v>1</v>
      </c>
      <c r="G17" s="6">
        <v>30.023475000000001</v>
      </c>
      <c r="H17" s="6">
        <v>-91.131468299999995</v>
      </c>
      <c r="I17" s="6">
        <v>0.6</v>
      </c>
      <c r="J17" s="5">
        <v>6.3899998664855957</v>
      </c>
      <c r="K17" s="5">
        <v>424.90194964933994</v>
      </c>
      <c r="L17" s="5">
        <v>471.58953820000045</v>
      </c>
      <c r="M17" s="5">
        <v>15.944049000000005</v>
      </c>
      <c r="N17" s="5">
        <v>0</v>
      </c>
      <c r="O17" s="5"/>
      <c r="P17" s="5">
        <f t="shared" si="6"/>
        <v>6.8581791100000018</v>
      </c>
      <c r="Q17" s="5" t="s">
        <v>19</v>
      </c>
      <c r="R17" s="19">
        <v>3.9698744964266774</v>
      </c>
      <c r="S17" s="16">
        <f t="shared" si="7"/>
        <v>41143</v>
      </c>
    </row>
    <row r="18" spans="1:21" s="6" customFormat="1" ht="15" x14ac:dyDescent="0.25">
      <c r="A18" s="16">
        <f t="shared" si="5"/>
        <v>41143</v>
      </c>
      <c r="B18" s="6" t="s">
        <v>22</v>
      </c>
      <c r="C18" s="8" t="s">
        <v>20</v>
      </c>
      <c r="D18" s="8" t="s">
        <v>17</v>
      </c>
      <c r="E18" s="8" t="s">
        <v>21</v>
      </c>
      <c r="F18" s="17">
        <f t="shared" si="4"/>
        <v>1</v>
      </c>
      <c r="G18" s="6">
        <v>30.024920000000002</v>
      </c>
      <c r="H18" s="6">
        <v>-91.131763300000003</v>
      </c>
      <c r="I18" s="6">
        <v>0.7</v>
      </c>
      <c r="J18" s="5">
        <v>5.119999885559082</v>
      </c>
      <c r="K18" s="5">
        <v>637.29079294454175</v>
      </c>
      <c r="L18" s="5">
        <v>759.49966716648294</v>
      </c>
      <c r="M18" s="5">
        <v>15.626762424900008</v>
      </c>
      <c r="N18" s="5">
        <v>0</v>
      </c>
      <c r="O18" s="5"/>
      <c r="P18" s="5">
        <f t="shared" si="6"/>
        <v>6.7344373457110027</v>
      </c>
      <c r="Q18" s="5" t="s">
        <v>19</v>
      </c>
      <c r="R18" s="19">
        <v>4.3272716225664016</v>
      </c>
      <c r="S18" s="16">
        <f t="shared" si="7"/>
        <v>41143</v>
      </c>
    </row>
    <row r="19" spans="1:21" s="6" customFormat="1" ht="15" x14ac:dyDescent="0.25">
      <c r="A19" s="16">
        <f t="shared" si="5"/>
        <v>41143</v>
      </c>
      <c r="B19" s="6" t="s">
        <v>22</v>
      </c>
      <c r="C19" s="8" t="s">
        <v>20</v>
      </c>
      <c r="D19" s="8" t="s">
        <v>17</v>
      </c>
      <c r="E19" s="8" t="s">
        <v>21</v>
      </c>
      <c r="F19" s="17">
        <f t="shared" si="4"/>
        <v>1</v>
      </c>
      <c r="G19" s="6">
        <v>30.026354999999999</v>
      </c>
      <c r="H19" s="6">
        <v>-91.131911700000003</v>
      </c>
      <c r="I19" s="6">
        <v>0.8</v>
      </c>
      <c r="J19" s="5">
        <v>3.809999942779541</v>
      </c>
      <c r="K19" s="5">
        <v>594.55888046897201</v>
      </c>
      <c r="L19" s="5">
        <v>2890.7537192257414</v>
      </c>
      <c r="M19" s="5">
        <v>13.784210867380054</v>
      </c>
      <c r="N19" s="5">
        <v>0</v>
      </c>
      <c r="O19" s="5"/>
      <c r="P19" s="5">
        <f t="shared" si="6"/>
        <v>6.0158422382782213</v>
      </c>
      <c r="Q19" s="5" t="s">
        <v>19</v>
      </c>
      <c r="R19" s="19">
        <v>4.7474028954115095</v>
      </c>
      <c r="S19" s="16">
        <f t="shared" si="7"/>
        <v>41143</v>
      </c>
      <c r="U19" s="5"/>
    </row>
    <row r="20" spans="1:21" s="6" customFormat="1" ht="15" x14ac:dyDescent="0.25">
      <c r="A20" s="16">
        <f t="shared" si="5"/>
        <v>41143</v>
      </c>
      <c r="B20" s="6" t="s">
        <v>22</v>
      </c>
      <c r="C20" s="8" t="s">
        <v>20</v>
      </c>
      <c r="D20" s="8" t="s">
        <v>17</v>
      </c>
      <c r="E20" s="8" t="s">
        <v>21</v>
      </c>
      <c r="F20" s="17">
        <f t="shared" si="4"/>
        <v>1</v>
      </c>
      <c r="G20" s="6">
        <v>30.027791700000002</v>
      </c>
      <c r="H20" s="6">
        <v>-91.131716699999998</v>
      </c>
      <c r="I20" s="6">
        <v>0.9</v>
      </c>
      <c r="J20" s="5">
        <v>4.6100001335144043</v>
      </c>
      <c r="K20" s="5">
        <v>508.21161571683086</v>
      </c>
      <c r="L20" s="5">
        <v>2181.7493917638712</v>
      </c>
      <c r="M20" s="5">
        <v>12.024793685960557</v>
      </c>
      <c r="N20" s="5">
        <v>0</v>
      </c>
      <c r="O20" s="5"/>
      <c r="P20" s="5">
        <f t="shared" si="6"/>
        <v>5.3296695375246168</v>
      </c>
      <c r="Q20" s="5" t="s">
        <v>19</v>
      </c>
      <c r="R20" s="19">
        <v>4.556367517477419</v>
      </c>
      <c r="S20" s="16">
        <f t="shared" si="7"/>
        <v>41143</v>
      </c>
      <c r="U20" s="5"/>
    </row>
    <row r="21" spans="1:21" s="6" customFormat="1" ht="15.75" thickBot="1" x14ac:dyDescent="0.3">
      <c r="A21" s="16">
        <f t="shared" si="5"/>
        <v>41143</v>
      </c>
      <c r="B21" s="6" t="s">
        <v>22</v>
      </c>
      <c r="C21" s="8" t="s">
        <v>20</v>
      </c>
      <c r="D21" s="8" t="s">
        <v>17</v>
      </c>
      <c r="E21" s="8" t="s">
        <v>21</v>
      </c>
      <c r="F21" s="17">
        <f t="shared" si="4"/>
        <v>1</v>
      </c>
      <c r="G21" s="6">
        <v>30.029166700000001</v>
      </c>
      <c r="H21" s="6">
        <v>-91.131251700000007</v>
      </c>
      <c r="I21" s="6">
        <v>1</v>
      </c>
      <c r="J21" s="5">
        <v>5.690000057220459</v>
      </c>
      <c r="K21" s="5">
        <v>357.14208924704957</v>
      </c>
      <c r="L21" s="5">
        <v>1345.4999898651222</v>
      </c>
      <c r="M21" s="5">
        <v>12.785532893100006</v>
      </c>
      <c r="N21" s="5">
        <v>0</v>
      </c>
      <c r="O21" s="5"/>
      <c r="P21" s="5">
        <f t="shared" si="6"/>
        <v>5.6263578283090023</v>
      </c>
      <c r="Q21" s="5" t="s">
        <v>19</v>
      </c>
      <c r="R21" s="20">
        <v>4.1969348616518189</v>
      </c>
      <c r="S21" s="16">
        <f t="shared" si="7"/>
        <v>41143</v>
      </c>
    </row>
    <row r="22" spans="1:21" s="6" customFormat="1" ht="15" x14ac:dyDescent="0.25">
      <c r="A22" s="16">
        <v>41171</v>
      </c>
      <c r="B22" s="6" t="s">
        <v>22</v>
      </c>
      <c r="C22" s="8" t="s">
        <v>20</v>
      </c>
      <c r="D22" s="8" t="s">
        <v>17</v>
      </c>
      <c r="E22" s="8" t="s">
        <v>21</v>
      </c>
      <c r="F22" s="17">
        <f t="shared" si="4"/>
        <v>1</v>
      </c>
      <c r="G22" s="6">
        <v>30.016613299999999</v>
      </c>
      <c r="H22" s="6">
        <v>-91.132598299999998</v>
      </c>
      <c r="I22" s="6">
        <v>0.1</v>
      </c>
      <c r="J22" s="5">
        <v>4.1500000953674316</v>
      </c>
      <c r="K22" s="5">
        <v>1567.0275111512485</v>
      </c>
      <c r="L22" s="5">
        <v>145.00755349166553</v>
      </c>
      <c r="M22" s="5">
        <v>4655.5877723502499</v>
      </c>
      <c r="N22" s="5">
        <v>11.667645288693844</v>
      </c>
      <c r="O22" s="5"/>
      <c r="P22" s="5">
        <f>N22*0.39+0.64</f>
        <v>5.1903816625905987</v>
      </c>
      <c r="Q22" s="5" t="s">
        <v>23</v>
      </c>
      <c r="R22" s="18">
        <v>4.2451229730869358</v>
      </c>
      <c r="S22" s="16">
        <v>41171</v>
      </c>
    </row>
    <row r="23" spans="1:21" s="6" customFormat="1" ht="15" x14ac:dyDescent="0.25">
      <c r="A23" s="16">
        <f>A22</f>
        <v>41171</v>
      </c>
      <c r="B23" s="6" t="s">
        <v>22</v>
      </c>
      <c r="C23" s="8" t="s">
        <v>20</v>
      </c>
      <c r="D23" s="8" t="s">
        <v>17</v>
      </c>
      <c r="E23" s="8" t="s">
        <v>21</v>
      </c>
      <c r="F23" s="17">
        <f t="shared" si="4"/>
        <v>1</v>
      </c>
      <c r="G23" s="6">
        <v>30.0178017</v>
      </c>
      <c r="H23" s="6">
        <v>-91.1317533</v>
      </c>
      <c r="I23" s="6">
        <v>0.2</v>
      </c>
      <c r="J23" s="5">
        <v>6.8899998664855957</v>
      </c>
      <c r="K23" s="5">
        <v>4685.0744095903428</v>
      </c>
      <c r="L23" s="5">
        <v>184.64485398107723</v>
      </c>
      <c r="M23" s="5">
        <v>108.38109858023219</v>
      </c>
      <c r="N23" s="5">
        <v>13.990902997500005</v>
      </c>
      <c r="O23" s="5"/>
      <c r="P23" s="5">
        <f>N23*0.39+0.64</f>
        <v>6.0964521690250013</v>
      </c>
      <c r="Q23" s="5" t="s">
        <v>23</v>
      </c>
      <c r="R23" s="19">
        <v>4.1587085822817844</v>
      </c>
      <c r="S23" s="16">
        <f>S22</f>
        <v>41171</v>
      </c>
    </row>
    <row r="24" spans="1:21" s="6" customFormat="1" ht="15" x14ac:dyDescent="0.25">
      <c r="A24" s="16">
        <f t="shared" ref="A24:A31" si="8">A23</f>
        <v>41171</v>
      </c>
      <c r="B24" s="6" t="s">
        <v>22</v>
      </c>
      <c r="C24" s="8" t="s">
        <v>20</v>
      </c>
      <c r="D24" s="8" t="s">
        <v>17</v>
      </c>
      <c r="E24" s="8" t="s">
        <v>21</v>
      </c>
      <c r="F24" s="17">
        <f t="shared" si="4"/>
        <v>1</v>
      </c>
      <c r="G24" s="6">
        <v>30.019226700000001</v>
      </c>
      <c r="H24" s="6">
        <v>-91.132063299999999</v>
      </c>
      <c r="I24" s="6">
        <v>0.3</v>
      </c>
      <c r="J24" s="5">
        <v>4.3499999046325684</v>
      </c>
      <c r="K24" s="5">
        <v>786.38501984688162</v>
      </c>
      <c r="L24" s="5">
        <v>1199.4921385513164</v>
      </c>
      <c r="M24" s="5">
        <v>16.24499292487501</v>
      </c>
      <c r="N24" s="5">
        <v>0</v>
      </c>
      <c r="O24" s="5"/>
      <c r="P24" s="5">
        <f t="shared" si="6"/>
        <v>6.9755472407012542</v>
      </c>
      <c r="Q24" s="5" t="s">
        <v>19</v>
      </c>
      <c r="R24" s="19">
        <v>4.1093521974082412</v>
      </c>
      <c r="S24" s="16">
        <f t="shared" ref="S24:S31" si="9">S23</f>
        <v>41171</v>
      </c>
    </row>
    <row r="25" spans="1:21" s="6" customFormat="1" ht="15" x14ac:dyDescent="0.25">
      <c r="A25" s="16">
        <f t="shared" si="8"/>
        <v>41171</v>
      </c>
      <c r="B25" s="6" t="s">
        <v>22</v>
      </c>
      <c r="C25" s="8" t="s">
        <v>20</v>
      </c>
      <c r="D25" s="8" t="s">
        <v>17</v>
      </c>
      <c r="E25" s="8" t="s">
        <v>21</v>
      </c>
      <c r="F25" s="17">
        <f t="shared" si="4"/>
        <v>1</v>
      </c>
      <c r="G25" s="6">
        <v>30.020614999999999</v>
      </c>
      <c r="H25" s="6">
        <v>-91.131744999999995</v>
      </c>
      <c r="I25" s="6">
        <v>0.4</v>
      </c>
      <c r="J25" s="5">
        <v>5.0999999046325684</v>
      </c>
      <c r="K25" s="5">
        <v>1309.4595781923672</v>
      </c>
      <c r="L25" s="5">
        <v>707.71559895058624</v>
      </c>
      <c r="M25" s="5">
        <v>11.623211721000004</v>
      </c>
      <c r="N25" s="5">
        <v>0</v>
      </c>
      <c r="O25" s="5"/>
      <c r="P25" s="5">
        <f t="shared" si="6"/>
        <v>5.1730525711900013</v>
      </c>
      <c r="Q25" s="5" t="s">
        <v>19</v>
      </c>
      <c r="R25" s="19">
        <v>3.5668159122196883</v>
      </c>
      <c r="S25" s="16">
        <f t="shared" si="9"/>
        <v>41171</v>
      </c>
    </row>
    <row r="26" spans="1:21" s="6" customFormat="1" x14ac:dyDescent="0.35">
      <c r="A26" s="16">
        <f t="shared" si="8"/>
        <v>41171</v>
      </c>
      <c r="B26" s="6" t="s">
        <v>22</v>
      </c>
      <c r="C26" s="8" t="s">
        <v>20</v>
      </c>
      <c r="D26" s="8" t="s">
        <v>17</v>
      </c>
      <c r="E26" s="8" t="s">
        <v>21</v>
      </c>
      <c r="F26" s="17">
        <f t="shared" si="4"/>
        <v>1</v>
      </c>
      <c r="G26" s="6">
        <v>30.022051699999999</v>
      </c>
      <c r="H26" s="6">
        <v>-91.131434999999996</v>
      </c>
      <c r="I26" s="6">
        <v>0.5</v>
      </c>
      <c r="J26" s="5">
        <v>8.0299997329711914</v>
      </c>
      <c r="K26" s="5">
        <v>749.29172625578167</v>
      </c>
      <c r="L26" s="5">
        <v>227.45658192468761</v>
      </c>
      <c r="M26" s="5">
        <v>10.319374999999999</v>
      </c>
      <c r="N26" s="5">
        <v>0</v>
      </c>
      <c r="O26" s="5"/>
      <c r="P26" s="5">
        <f t="shared" si="6"/>
        <v>4.6645562499999995</v>
      </c>
      <c r="Q26" s="5" t="s">
        <v>19</v>
      </c>
      <c r="R26" s="19">
        <v>3.5914274511152895</v>
      </c>
      <c r="S26" s="16">
        <f t="shared" si="9"/>
        <v>41171</v>
      </c>
    </row>
    <row r="27" spans="1:21" s="6" customFormat="1" x14ac:dyDescent="0.35">
      <c r="A27" s="16">
        <f t="shared" si="8"/>
        <v>41171</v>
      </c>
      <c r="B27" s="6" t="s">
        <v>22</v>
      </c>
      <c r="C27" s="8" t="s">
        <v>20</v>
      </c>
      <c r="D27" s="8" t="s">
        <v>17</v>
      </c>
      <c r="E27" s="8" t="s">
        <v>21</v>
      </c>
      <c r="F27" s="17">
        <f t="shared" si="4"/>
        <v>1</v>
      </c>
      <c r="G27" s="6">
        <v>30.023475000000001</v>
      </c>
      <c r="H27" s="6">
        <v>-91.131468299999995</v>
      </c>
      <c r="I27" s="6">
        <v>0.6</v>
      </c>
      <c r="J27" s="5">
        <v>6.3499999046325684</v>
      </c>
      <c r="K27" s="5">
        <v>553.20236479389632</v>
      </c>
      <c r="L27" s="5">
        <v>495.16901511000049</v>
      </c>
      <c r="M27" s="5">
        <v>13.506795960344423</v>
      </c>
      <c r="N27" s="5">
        <v>0</v>
      </c>
      <c r="O27" s="5"/>
      <c r="P27" s="5">
        <f t="shared" si="6"/>
        <v>5.9076504245343244</v>
      </c>
      <c r="Q27" s="5" t="s">
        <v>19</v>
      </c>
      <c r="R27" s="19">
        <v>4.0673577675443031</v>
      </c>
      <c r="S27" s="16">
        <f t="shared" si="9"/>
        <v>41171</v>
      </c>
    </row>
    <row r="28" spans="1:21" s="6" customFormat="1" x14ac:dyDescent="0.35">
      <c r="A28" s="16">
        <f t="shared" si="8"/>
        <v>41171</v>
      </c>
      <c r="B28" s="6" t="s">
        <v>22</v>
      </c>
      <c r="C28" s="8" t="s">
        <v>20</v>
      </c>
      <c r="D28" s="8" t="s">
        <v>17</v>
      </c>
      <c r="E28" s="8" t="s">
        <v>21</v>
      </c>
      <c r="F28" s="17">
        <f t="shared" si="4"/>
        <v>1</v>
      </c>
      <c r="G28" s="6">
        <v>30.024920000000002</v>
      </c>
      <c r="H28" s="6">
        <v>-91.131763300000003</v>
      </c>
      <c r="I28" s="6">
        <v>0.7</v>
      </c>
      <c r="J28" s="5">
        <v>4.75</v>
      </c>
      <c r="K28" s="5">
        <v>907.74693217653339</v>
      </c>
      <c r="L28" s="5">
        <v>843.5723895569306</v>
      </c>
      <c r="M28" s="5">
        <v>14.768175386250004</v>
      </c>
      <c r="N28" s="5">
        <v>0</v>
      </c>
      <c r="O28" s="5"/>
      <c r="P28" s="5">
        <f t="shared" si="6"/>
        <v>6.3995884006375015</v>
      </c>
      <c r="Q28" s="5" t="s">
        <v>19</v>
      </c>
      <c r="R28" s="19">
        <v>4.4823812307379658</v>
      </c>
      <c r="S28" s="16">
        <f t="shared" si="9"/>
        <v>41171</v>
      </c>
    </row>
    <row r="29" spans="1:21" s="6" customFormat="1" x14ac:dyDescent="0.35">
      <c r="A29" s="16">
        <f t="shared" si="8"/>
        <v>41171</v>
      </c>
      <c r="B29" s="6" t="s">
        <v>22</v>
      </c>
      <c r="C29" s="8" t="s">
        <v>20</v>
      </c>
      <c r="D29" s="8" t="s">
        <v>17</v>
      </c>
      <c r="E29" s="8" t="s">
        <v>21</v>
      </c>
      <c r="F29" s="17">
        <f t="shared" si="4"/>
        <v>1</v>
      </c>
      <c r="G29" s="6">
        <v>30.026354999999999</v>
      </c>
      <c r="H29" s="6">
        <v>-91.131911700000003</v>
      </c>
      <c r="I29" s="6">
        <v>0.8</v>
      </c>
      <c r="J29" s="5">
        <v>3.5</v>
      </c>
      <c r="K29" s="5">
        <v>1778.6618722325595</v>
      </c>
      <c r="L29" s="5">
        <v>1628.054987736798</v>
      </c>
      <c r="M29" s="5">
        <v>13.923445320585911</v>
      </c>
      <c r="N29" s="5">
        <v>0</v>
      </c>
      <c r="O29" s="5"/>
      <c r="P29" s="5">
        <f t="shared" si="6"/>
        <v>6.0701436750285049</v>
      </c>
      <c r="Q29" s="5" t="s">
        <v>19</v>
      </c>
      <c r="R29" s="19">
        <v>4.2805811053443508</v>
      </c>
      <c r="S29" s="16">
        <f t="shared" si="9"/>
        <v>41171</v>
      </c>
      <c r="U29" s="5"/>
    </row>
    <row r="30" spans="1:21" s="6" customFormat="1" x14ac:dyDescent="0.35">
      <c r="A30" s="16">
        <f t="shared" si="8"/>
        <v>41171</v>
      </c>
      <c r="B30" s="6" t="s">
        <v>22</v>
      </c>
      <c r="C30" s="8" t="s">
        <v>20</v>
      </c>
      <c r="D30" s="8" t="s">
        <v>17</v>
      </c>
      <c r="E30" s="8" t="s">
        <v>21</v>
      </c>
      <c r="F30" s="17">
        <f t="shared" si="4"/>
        <v>1</v>
      </c>
      <c r="G30" s="6">
        <v>30.027791700000002</v>
      </c>
      <c r="H30" s="6">
        <v>-91.131716699999998</v>
      </c>
      <c r="I30" s="6">
        <v>0.9</v>
      </c>
      <c r="J30" s="5">
        <v>4.1599998474121094</v>
      </c>
      <c r="K30" s="5">
        <v>609.90006949723443</v>
      </c>
      <c r="L30" s="5">
        <v>2166.9411886776788</v>
      </c>
      <c r="M30" s="5">
        <v>14.064086182410007</v>
      </c>
      <c r="N30" s="5">
        <v>0</v>
      </c>
      <c r="O30" s="5"/>
      <c r="P30" s="5">
        <f t="shared" si="6"/>
        <v>6.1249936111399021</v>
      </c>
      <c r="Q30" s="5" t="s">
        <v>19</v>
      </c>
      <c r="R30" s="19">
        <v>3.8438925893302605</v>
      </c>
      <c r="S30" s="16">
        <f t="shared" si="9"/>
        <v>41171</v>
      </c>
      <c r="U30" s="5"/>
    </row>
    <row r="31" spans="1:21" s="6" customFormat="1" ht="15" thickBot="1" x14ac:dyDescent="0.4">
      <c r="A31" s="16">
        <f t="shared" si="8"/>
        <v>41171</v>
      </c>
      <c r="B31" s="6" t="s">
        <v>22</v>
      </c>
      <c r="C31" s="8" t="s">
        <v>20</v>
      </c>
      <c r="D31" s="8" t="s">
        <v>17</v>
      </c>
      <c r="E31" s="8" t="s">
        <v>21</v>
      </c>
      <c r="F31" s="17">
        <f t="shared" si="4"/>
        <v>1</v>
      </c>
      <c r="G31" s="6">
        <v>30.029166700000001</v>
      </c>
      <c r="H31" s="6">
        <v>-91.131251700000007</v>
      </c>
      <c r="I31" s="6">
        <v>1</v>
      </c>
      <c r="J31" s="5">
        <v>5.2800002098083496</v>
      </c>
      <c r="K31" s="5">
        <v>421.17704943777716</v>
      </c>
      <c r="L31" s="5">
        <v>1483.4137388262975</v>
      </c>
      <c r="M31" s="5">
        <v>13.495840276050005</v>
      </c>
      <c r="N31" s="5">
        <v>0</v>
      </c>
      <c r="O31" s="5"/>
      <c r="P31" s="5">
        <f t="shared" si="6"/>
        <v>5.9033777076595015</v>
      </c>
      <c r="Q31" s="5" t="s">
        <v>19</v>
      </c>
      <c r="R31" s="20">
        <v>3.5672044858665348</v>
      </c>
      <c r="S31" s="16">
        <f t="shared" si="9"/>
        <v>41171</v>
      </c>
    </row>
    <row r="32" spans="1:21" s="6" customFormat="1" x14ac:dyDescent="0.35">
      <c r="A32" s="16">
        <v>41185</v>
      </c>
      <c r="B32" s="6" t="s">
        <v>22</v>
      </c>
      <c r="C32" s="8" t="s">
        <v>20</v>
      </c>
      <c r="D32" s="8" t="s">
        <v>17</v>
      </c>
      <c r="E32" s="8" t="s">
        <v>21</v>
      </c>
      <c r="F32" s="17">
        <f t="shared" si="4"/>
        <v>1</v>
      </c>
      <c r="G32" s="6">
        <v>30.016613299999999</v>
      </c>
      <c r="H32" s="6">
        <v>-91.132598299999998</v>
      </c>
      <c r="I32" s="6">
        <v>0.1</v>
      </c>
      <c r="J32" s="5">
        <v>4.429999828338623</v>
      </c>
      <c r="K32" s="5">
        <v>1311.351722708024</v>
      </c>
      <c r="L32" s="5">
        <v>154.08498008584075</v>
      </c>
      <c r="M32" s="5">
        <v>4033.2112169247416</v>
      </c>
      <c r="N32" s="5">
        <v>11.974688585764735</v>
      </c>
      <c r="O32" s="5"/>
      <c r="P32" s="5">
        <f t="shared" ref="P32:P33" si="10">N32*0.39+0.64</f>
        <v>5.3101285484482466</v>
      </c>
      <c r="Q32" s="5"/>
      <c r="R32" s="18">
        <v>4.3518132654680386</v>
      </c>
      <c r="S32" s="16">
        <v>41185</v>
      </c>
    </row>
    <row r="33" spans="1:21" s="6" customFormat="1" x14ac:dyDescent="0.35">
      <c r="A33" s="16">
        <f>A32</f>
        <v>41185</v>
      </c>
      <c r="B33" s="6" t="s">
        <v>22</v>
      </c>
      <c r="C33" s="8" t="s">
        <v>20</v>
      </c>
      <c r="D33" s="8" t="s">
        <v>17</v>
      </c>
      <c r="E33" s="8" t="s">
        <v>21</v>
      </c>
      <c r="F33" s="17">
        <f t="shared" si="4"/>
        <v>1</v>
      </c>
      <c r="G33" s="6">
        <v>30.0178017</v>
      </c>
      <c r="H33" s="6">
        <v>-91.1317533</v>
      </c>
      <c r="I33" s="6">
        <v>0.2</v>
      </c>
      <c r="J33" s="5">
        <v>7.0399999618530273</v>
      </c>
      <c r="K33" s="5">
        <v>3676.5652147045043</v>
      </c>
      <c r="L33" s="5">
        <v>169.55450319658144</v>
      </c>
      <c r="M33" s="5">
        <v>133.80382540769403</v>
      </c>
      <c r="N33" s="5">
        <v>13.850993967525003</v>
      </c>
      <c r="O33" s="5"/>
      <c r="P33" s="5">
        <f t="shared" si="10"/>
        <v>6.0418876473347511</v>
      </c>
      <c r="Q33" s="5"/>
      <c r="R33" s="19">
        <v>3.6474089111686974</v>
      </c>
      <c r="S33" s="16">
        <f>S32</f>
        <v>41185</v>
      </c>
    </row>
    <row r="34" spans="1:21" s="6" customFormat="1" x14ac:dyDescent="0.35">
      <c r="A34" s="16">
        <f t="shared" ref="A34:A41" si="11">A33</f>
        <v>41185</v>
      </c>
      <c r="B34" s="6" t="s">
        <v>22</v>
      </c>
      <c r="C34" s="8" t="s">
        <v>20</v>
      </c>
      <c r="D34" s="8" t="s">
        <v>17</v>
      </c>
      <c r="E34" s="8" t="s">
        <v>21</v>
      </c>
      <c r="F34" s="17">
        <f t="shared" si="4"/>
        <v>1</v>
      </c>
      <c r="G34" s="6">
        <v>30.019226700000001</v>
      </c>
      <c r="H34" s="6">
        <v>-91.132063299999999</v>
      </c>
      <c r="I34" s="6">
        <v>0.3</v>
      </c>
      <c r="J34" s="5">
        <v>4.4899997711181641</v>
      </c>
      <c r="K34" s="5">
        <v>1254.4465079744909</v>
      </c>
      <c r="L34" s="5">
        <v>761.22580277367945</v>
      </c>
      <c r="M34" s="5">
        <v>14.995378084500009</v>
      </c>
      <c r="N34" s="5">
        <v>0</v>
      </c>
      <c r="O34" s="5"/>
      <c r="P34" s="5">
        <f>M34*0.39+0.64</f>
        <v>6.4881974529550037</v>
      </c>
      <c r="Q34" s="5"/>
      <c r="R34" s="19">
        <v>4.3476054942229556</v>
      </c>
      <c r="S34" s="16">
        <f t="shared" ref="S34:S41" si="12">S33</f>
        <v>41185</v>
      </c>
    </row>
    <row r="35" spans="1:21" s="6" customFormat="1" x14ac:dyDescent="0.35">
      <c r="A35" s="16">
        <f t="shared" si="11"/>
        <v>41185</v>
      </c>
      <c r="B35" s="6" t="s">
        <v>22</v>
      </c>
      <c r="C35" s="8" t="s">
        <v>20</v>
      </c>
      <c r="D35" s="8" t="s">
        <v>17</v>
      </c>
      <c r="E35" s="8" t="s">
        <v>21</v>
      </c>
      <c r="F35" s="17">
        <f t="shared" si="4"/>
        <v>1</v>
      </c>
      <c r="G35" s="6">
        <v>30.020614999999999</v>
      </c>
      <c r="H35" s="6">
        <v>-91.131744999999995</v>
      </c>
      <c r="I35" s="6">
        <v>0.4</v>
      </c>
      <c r="J35" s="5">
        <v>5.3000001907348633</v>
      </c>
      <c r="K35" s="5">
        <v>959.28351963612226</v>
      </c>
      <c r="L35" s="5">
        <v>841.15883721152261</v>
      </c>
      <c r="M35" s="5">
        <v>11.153587005000004</v>
      </c>
      <c r="N35" s="5">
        <v>0</v>
      </c>
      <c r="O35" s="5"/>
      <c r="P35" s="5">
        <f t="shared" ref="P35:P41" si="13">M35*0.39+0.64</f>
        <v>4.9898989319500018</v>
      </c>
      <c r="Q35" s="5"/>
      <c r="R35" s="19">
        <v>4.2840461040402751</v>
      </c>
      <c r="S35" s="16">
        <f t="shared" si="12"/>
        <v>41185</v>
      </c>
    </row>
    <row r="36" spans="1:21" s="6" customFormat="1" x14ac:dyDescent="0.35">
      <c r="A36" s="16">
        <f t="shared" si="11"/>
        <v>41185</v>
      </c>
      <c r="B36" s="6" t="s">
        <v>22</v>
      </c>
      <c r="C36" s="8" t="s">
        <v>20</v>
      </c>
      <c r="D36" s="8" t="s">
        <v>17</v>
      </c>
      <c r="E36" s="8" t="s">
        <v>21</v>
      </c>
      <c r="F36" s="17">
        <f t="shared" si="4"/>
        <v>1</v>
      </c>
      <c r="G36" s="6">
        <v>30.022051699999999</v>
      </c>
      <c r="H36" s="6">
        <v>-91.131434999999996</v>
      </c>
      <c r="I36" s="6">
        <v>0.5</v>
      </c>
      <c r="J36" s="5">
        <v>8.6700000762939453</v>
      </c>
      <c r="K36" s="5">
        <v>440.14695579377582</v>
      </c>
      <c r="L36" s="5">
        <v>322.1020000000002</v>
      </c>
      <c r="M36" s="5">
        <v>9.8010000000000019</v>
      </c>
      <c r="N36" s="5">
        <v>0</v>
      </c>
      <c r="O36" s="5"/>
      <c r="P36" s="5">
        <f t="shared" si="13"/>
        <v>4.462390000000001</v>
      </c>
      <c r="Q36" s="5"/>
      <c r="R36" s="19">
        <v>3.6831163246995402</v>
      </c>
      <c r="S36" s="16">
        <f t="shared" si="12"/>
        <v>41185</v>
      </c>
    </row>
    <row r="37" spans="1:21" s="6" customFormat="1" x14ac:dyDescent="0.35">
      <c r="A37" s="16">
        <f t="shared" si="11"/>
        <v>41185</v>
      </c>
      <c r="B37" s="6" t="s">
        <v>22</v>
      </c>
      <c r="C37" s="8" t="s">
        <v>20</v>
      </c>
      <c r="D37" s="8" t="s">
        <v>17</v>
      </c>
      <c r="E37" s="8" t="s">
        <v>21</v>
      </c>
      <c r="F37" s="17">
        <f t="shared" si="4"/>
        <v>1</v>
      </c>
      <c r="G37" s="6">
        <v>30.023475000000001</v>
      </c>
      <c r="H37" s="6">
        <v>-91.131468299999995</v>
      </c>
      <c r="I37" s="6">
        <v>0.6</v>
      </c>
      <c r="J37" s="5">
        <v>6.2100000381469727</v>
      </c>
      <c r="K37" s="5">
        <v>586.48565014550786</v>
      </c>
      <c r="L37" s="5">
        <v>399.48700550000029</v>
      </c>
      <c r="M37" s="5">
        <v>15.702472500000002</v>
      </c>
      <c r="N37" s="5">
        <v>0</v>
      </c>
      <c r="O37" s="5"/>
      <c r="P37" s="5">
        <f t="shared" si="13"/>
        <v>6.7639642750000011</v>
      </c>
      <c r="Q37" s="5"/>
      <c r="R37" s="19">
        <v>3.8535181067747839</v>
      </c>
      <c r="S37" s="16">
        <f t="shared" si="12"/>
        <v>41185</v>
      </c>
    </row>
    <row r="38" spans="1:21" s="6" customFormat="1" x14ac:dyDescent="0.35">
      <c r="A38" s="16">
        <f t="shared" si="11"/>
        <v>41185</v>
      </c>
      <c r="B38" s="6" t="s">
        <v>22</v>
      </c>
      <c r="C38" s="8" t="s">
        <v>20</v>
      </c>
      <c r="D38" s="8" t="s">
        <v>17</v>
      </c>
      <c r="E38" s="8" t="s">
        <v>21</v>
      </c>
      <c r="F38" s="17">
        <f t="shared" si="4"/>
        <v>1</v>
      </c>
      <c r="G38" s="6">
        <v>30.024920000000002</v>
      </c>
      <c r="H38" s="6">
        <v>-91.131763300000003</v>
      </c>
      <c r="I38" s="6">
        <v>0.7</v>
      </c>
      <c r="J38" s="5">
        <v>4.6500000953674316</v>
      </c>
      <c r="K38" s="5">
        <v>1029.5228199739724</v>
      </c>
      <c r="L38" s="5">
        <v>845.89275430667033</v>
      </c>
      <c r="M38" s="5">
        <v>14.028570813262506</v>
      </c>
      <c r="N38" s="5">
        <v>0</v>
      </c>
      <c r="O38" s="5"/>
      <c r="P38" s="5">
        <f t="shared" si="13"/>
        <v>6.1111426171723773</v>
      </c>
      <c r="Q38" s="5"/>
      <c r="R38" s="19">
        <v>4.2966548399969282</v>
      </c>
      <c r="S38" s="16">
        <f t="shared" si="12"/>
        <v>41185</v>
      </c>
    </row>
    <row r="39" spans="1:21" s="6" customFormat="1" x14ac:dyDescent="0.35">
      <c r="A39" s="16">
        <f t="shared" si="11"/>
        <v>41185</v>
      </c>
      <c r="B39" s="6" t="s">
        <v>22</v>
      </c>
      <c r="C39" s="8" t="s">
        <v>20</v>
      </c>
      <c r="D39" s="8" t="s">
        <v>17</v>
      </c>
      <c r="E39" s="8" t="s">
        <v>21</v>
      </c>
      <c r="F39" s="17">
        <f t="shared" si="4"/>
        <v>1</v>
      </c>
      <c r="G39" s="6">
        <v>30.026354999999999</v>
      </c>
      <c r="H39" s="6">
        <v>-91.131911700000003</v>
      </c>
      <c r="I39" s="6">
        <v>0.8</v>
      </c>
      <c r="J39" s="5">
        <v>3.4900000095367432</v>
      </c>
      <c r="K39" s="5">
        <v>1048.3685646386225</v>
      </c>
      <c r="L39" s="5">
        <v>2699.7788221756523</v>
      </c>
      <c r="M39" s="5">
        <v>13.095000324011053</v>
      </c>
      <c r="N39" s="5">
        <v>0</v>
      </c>
      <c r="O39" s="5"/>
      <c r="P39" s="5">
        <f t="shared" si="13"/>
        <v>5.7470501263643108</v>
      </c>
      <c r="Q39" s="5"/>
      <c r="R39" s="19">
        <v>4.7094838332996565</v>
      </c>
      <c r="S39" s="16">
        <f t="shared" si="12"/>
        <v>41185</v>
      </c>
      <c r="U39" s="5"/>
    </row>
    <row r="40" spans="1:21" s="6" customFormat="1" x14ac:dyDescent="0.35">
      <c r="A40" s="16">
        <f t="shared" si="11"/>
        <v>41185</v>
      </c>
      <c r="B40" s="6" t="s">
        <v>22</v>
      </c>
      <c r="C40" s="8" t="s">
        <v>20</v>
      </c>
      <c r="D40" s="8" t="s">
        <v>17</v>
      </c>
      <c r="E40" s="8" t="s">
        <v>21</v>
      </c>
      <c r="F40" s="17">
        <f t="shared" si="4"/>
        <v>1</v>
      </c>
      <c r="G40" s="6">
        <v>30.027791700000002</v>
      </c>
      <c r="H40" s="6">
        <v>-91.131716699999998</v>
      </c>
      <c r="I40" s="6">
        <v>0.9</v>
      </c>
      <c r="J40" s="5">
        <v>4.1700000762939453</v>
      </c>
      <c r="K40" s="5">
        <v>786.32845517412318</v>
      </c>
      <c r="L40" s="5">
        <v>2176.802114231527</v>
      </c>
      <c r="M40" s="5">
        <v>12.024793685960558</v>
      </c>
      <c r="N40" s="5">
        <v>0</v>
      </c>
      <c r="O40" s="5"/>
      <c r="P40" s="5">
        <f t="shared" si="13"/>
        <v>5.3296695375246177</v>
      </c>
      <c r="Q40" s="5"/>
      <c r="R40" s="19">
        <v>4.5108731783316394</v>
      </c>
      <c r="S40" s="16">
        <f t="shared" si="12"/>
        <v>41185</v>
      </c>
      <c r="U40" s="5"/>
    </row>
    <row r="41" spans="1:21" s="6" customFormat="1" ht="15" thickBot="1" x14ac:dyDescent="0.4">
      <c r="A41" s="16">
        <f t="shared" si="11"/>
        <v>41185</v>
      </c>
      <c r="B41" s="6" t="s">
        <v>22</v>
      </c>
      <c r="C41" s="8" t="s">
        <v>20</v>
      </c>
      <c r="D41" s="8" t="s">
        <v>17</v>
      </c>
      <c r="E41" s="8" t="s">
        <v>21</v>
      </c>
      <c r="F41" s="17">
        <f t="shared" si="4"/>
        <v>1</v>
      </c>
      <c r="G41" s="6">
        <v>30.029166700000001</v>
      </c>
      <c r="H41" s="6">
        <v>-91.131251700000007</v>
      </c>
      <c r="I41" s="6">
        <v>1</v>
      </c>
      <c r="J41" s="5">
        <v>5.369999885559082</v>
      </c>
      <c r="K41" s="5">
        <v>663.28977576696639</v>
      </c>
      <c r="L41" s="5">
        <v>797.94933781678594</v>
      </c>
      <c r="M41" s="5">
        <v>13.850993967525007</v>
      </c>
      <c r="N41" s="5">
        <v>0</v>
      </c>
      <c r="O41" s="5"/>
      <c r="P41" s="5">
        <f t="shared" si="13"/>
        <v>6.041887647334752</v>
      </c>
      <c r="Q41" s="5"/>
      <c r="R41" s="20">
        <v>4.1097637293772973</v>
      </c>
      <c r="S41" s="16">
        <f t="shared" si="12"/>
        <v>41185</v>
      </c>
    </row>
    <row r="42" spans="1:21" s="6" customFormat="1" x14ac:dyDescent="0.35">
      <c r="A42" s="16">
        <v>41199</v>
      </c>
      <c r="B42" s="6" t="s">
        <v>22</v>
      </c>
      <c r="C42" s="8" t="s">
        <v>20</v>
      </c>
      <c r="D42" s="8" t="s">
        <v>17</v>
      </c>
      <c r="E42" s="8" t="s">
        <v>21</v>
      </c>
      <c r="F42" s="17">
        <f t="shared" si="4"/>
        <v>1</v>
      </c>
      <c r="G42" s="6">
        <v>30.016613299999999</v>
      </c>
      <c r="H42" s="6">
        <v>-91.132598299999998</v>
      </c>
      <c r="I42" s="6">
        <v>0.1</v>
      </c>
      <c r="J42" s="5">
        <v>4.1100001335144043</v>
      </c>
      <c r="K42" s="5">
        <v>2374.7866027409191</v>
      </c>
      <c r="L42" s="5">
        <v>197.7196591795406</v>
      </c>
      <c r="M42" s="5">
        <v>3291.0139808706999</v>
      </c>
      <c r="N42" s="5">
        <v>12.007951609614079</v>
      </c>
      <c r="O42" s="5"/>
      <c r="P42" s="5">
        <f>N42*0.39+0.64</f>
        <v>5.3231011277494904</v>
      </c>
      <c r="Q42" s="5"/>
      <c r="R42" s="21">
        <v>4.3502879999999999</v>
      </c>
      <c r="S42" s="16">
        <v>41199</v>
      </c>
    </row>
    <row r="43" spans="1:21" s="6" customFormat="1" x14ac:dyDescent="0.35">
      <c r="A43" s="16">
        <f>A42</f>
        <v>41199</v>
      </c>
      <c r="B43" s="6" t="s">
        <v>22</v>
      </c>
      <c r="C43" s="8" t="s">
        <v>20</v>
      </c>
      <c r="D43" s="8" t="s">
        <v>17</v>
      </c>
      <c r="E43" s="8" t="s">
        <v>21</v>
      </c>
      <c r="F43" s="17">
        <f t="shared" si="4"/>
        <v>1</v>
      </c>
      <c r="G43" s="6">
        <v>30.0178017</v>
      </c>
      <c r="H43" s="6">
        <v>-91.1317533</v>
      </c>
      <c r="I43" s="6">
        <v>0.2</v>
      </c>
      <c r="J43" s="5">
        <v>6.9099998474121094</v>
      </c>
      <c r="K43" s="5">
        <v>7412.7222932359255</v>
      </c>
      <c r="L43" s="5">
        <v>88.798437776097018</v>
      </c>
      <c r="M43" s="5">
        <v>57.334278394267578</v>
      </c>
      <c r="N43" s="5">
        <v>14.349644100000004</v>
      </c>
      <c r="O43" s="5"/>
      <c r="P43" s="5">
        <f>N43*0.39+0.64</f>
        <v>6.2363611990000019</v>
      </c>
      <c r="Q43" s="5"/>
      <c r="R43" s="22">
        <v>3.5527090000000001</v>
      </c>
      <c r="S43" s="16">
        <f>S42</f>
        <v>41199</v>
      </c>
    </row>
    <row r="44" spans="1:21" s="6" customFormat="1" x14ac:dyDescent="0.35">
      <c r="A44" s="16">
        <f t="shared" ref="A44:A51" si="14">A43</f>
        <v>41199</v>
      </c>
      <c r="B44" s="6" t="s">
        <v>22</v>
      </c>
      <c r="C44" s="8" t="s">
        <v>20</v>
      </c>
      <c r="D44" s="8" t="s">
        <v>17</v>
      </c>
      <c r="E44" s="8" t="s">
        <v>21</v>
      </c>
      <c r="F44" s="17">
        <f t="shared" si="4"/>
        <v>1</v>
      </c>
      <c r="G44" s="6">
        <v>30.019226700000001</v>
      </c>
      <c r="H44" s="6">
        <v>-91.132063299999999</v>
      </c>
      <c r="I44" s="6">
        <v>0.3</v>
      </c>
      <c r="J44" s="5">
        <v>4.2399997711181641</v>
      </c>
      <c r="K44" s="5">
        <v>1407.3589464441129</v>
      </c>
      <c r="L44" s="5">
        <v>877.22211557728781</v>
      </c>
      <c r="M44" s="5">
        <v>14.845424303655006</v>
      </c>
      <c r="N44" s="5">
        <v>0</v>
      </c>
      <c r="O44" s="5"/>
      <c r="P44" s="5">
        <f>M44*0.39+0.64</f>
        <v>6.429715478425452</v>
      </c>
      <c r="Q44" s="5"/>
      <c r="R44" s="21">
        <v>4.3068970000000002</v>
      </c>
      <c r="S44" s="16">
        <f t="shared" ref="S44:S51" si="15">S43</f>
        <v>41199</v>
      </c>
    </row>
    <row r="45" spans="1:21" s="6" customFormat="1" x14ac:dyDescent="0.35">
      <c r="A45" s="16">
        <f t="shared" si="14"/>
        <v>41199</v>
      </c>
      <c r="B45" s="6" t="s">
        <v>22</v>
      </c>
      <c r="C45" s="8" t="s">
        <v>20</v>
      </c>
      <c r="D45" s="8" t="s">
        <v>17</v>
      </c>
      <c r="E45" s="8" t="s">
        <v>21</v>
      </c>
      <c r="F45" s="17">
        <f t="shared" si="4"/>
        <v>1</v>
      </c>
      <c r="G45" s="6">
        <v>30.020614999999999</v>
      </c>
      <c r="H45" s="6">
        <v>-91.131744999999995</v>
      </c>
      <c r="I45" s="6">
        <v>0.4</v>
      </c>
      <c r="J45" s="5">
        <v>5.2899999618530273</v>
      </c>
      <c r="K45" s="5">
        <v>872.67136794174485</v>
      </c>
      <c r="L45" s="5">
        <v>1015.4942515451579</v>
      </c>
      <c r="M45" s="5">
        <v>11.042051134950004</v>
      </c>
      <c r="N45" s="5">
        <v>0</v>
      </c>
      <c r="O45" s="5"/>
      <c r="P45" s="5">
        <f t="shared" ref="P45:P51" si="16">M45*0.39+0.64</f>
        <v>4.9463999426305012</v>
      </c>
      <c r="Q45" s="5"/>
      <c r="R45" s="21">
        <v>4.1816760000000004</v>
      </c>
      <c r="S45" s="16">
        <f t="shared" si="15"/>
        <v>41199</v>
      </c>
    </row>
    <row r="46" spans="1:21" s="6" customFormat="1" x14ac:dyDescent="0.35">
      <c r="A46" s="16">
        <f t="shared" si="14"/>
        <v>41199</v>
      </c>
      <c r="B46" s="6" t="s">
        <v>22</v>
      </c>
      <c r="C46" s="8" t="s">
        <v>20</v>
      </c>
      <c r="D46" s="8" t="s">
        <v>17</v>
      </c>
      <c r="E46" s="8" t="s">
        <v>21</v>
      </c>
      <c r="F46" s="17">
        <f t="shared" si="4"/>
        <v>1</v>
      </c>
      <c r="G46" s="6">
        <v>30.022051699999999</v>
      </c>
      <c r="H46" s="6">
        <v>-91.131434999999996</v>
      </c>
      <c r="I46" s="6">
        <v>0.5</v>
      </c>
      <c r="J46" s="5">
        <v>7.7600002288818359</v>
      </c>
      <c r="K46" s="5">
        <v>636.644271494436</v>
      </c>
      <c r="L46" s="5">
        <v>326.86947562500023</v>
      </c>
      <c r="M46" s="5">
        <v>10.216181250000002</v>
      </c>
      <c r="N46" s="5">
        <v>0</v>
      </c>
      <c r="O46" s="5"/>
      <c r="P46" s="5">
        <f t="shared" si="16"/>
        <v>4.6243106875000004</v>
      </c>
      <c r="Q46" s="5"/>
      <c r="R46" s="21">
        <v>3.722537</v>
      </c>
      <c r="S46" s="16">
        <f t="shared" si="15"/>
        <v>41199</v>
      </c>
    </row>
    <row r="47" spans="1:21" s="6" customFormat="1" x14ac:dyDescent="0.35">
      <c r="A47" s="16">
        <f t="shared" si="14"/>
        <v>41199</v>
      </c>
      <c r="B47" s="6" t="s">
        <v>22</v>
      </c>
      <c r="C47" s="8" t="s">
        <v>20</v>
      </c>
      <c r="D47" s="8" t="s">
        <v>17</v>
      </c>
      <c r="E47" s="8" t="s">
        <v>21</v>
      </c>
      <c r="F47" s="17">
        <f t="shared" si="4"/>
        <v>1</v>
      </c>
      <c r="G47" s="6">
        <v>30.023475000000001</v>
      </c>
      <c r="H47" s="6">
        <v>-91.131468299999995</v>
      </c>
      <c r="I47" s="6">
        <v>0.6</v>
      </c>
      <c r="J47" s="5">
        <v>6.4600000381469727</v>
      </c>
      <c r="K47" s="5">
        <v>674.58055342412274</v>
      </c>
      <c r="L47" s="5">
        <v>326.86947562500023</v>
      </c>
      <c r="M47" s="5">
        <v>14.325262586829622</v>
      </c>
      <c r="N47" s="5">
        <v>0</v>
      </c>
      <c r="O47" s="5"/>
      <c r="P47" s="5">
        <f t="shared" si="16"/>
        <v>6.226852408863552</v>
      </c>
      <c r="Q47" s="5"/>
      <c r="R47" s="21">
        <v>3.696059</v>
      </c>
      <c r="S47" s="16">
        <f t="shared" si="15"/>
        <v>41199</v>
      </c>
    </row>
    <row r="48" spans="1:21" s="6" customFormat="1" x14ac:dyDescent="0.35">
      <c r="A48" s="16">
        <f t="shared" si="14"/>
        <v>41199</v>
      </c>
      <c r="B48" s="6" t="s">
        <v>22</v>
      </c>
      <c r="C48" s="8" t="s">
        <v>20</v>
      </c>
      <c r="D48" s="8" t="s">
        <v>17</v>
      </c>
      <c r="E48" s="8" t="s">
        <v>21</v>
      </c>
      <c r="F48" s="17">
        <f t="shared" si="4"/>
        <v>1</v>
      </c>
      <c r="G48" s="6">
        <v>30.024920000000002</v>
      </c>
      <c r="H48" s="6">
        <v>-91.131763300000003</v>
      </c>
      <c r="I48" s="6">
        <v>0.7</v>
      </c>
      <c r="J48" s="5">
        <v>4.5199999809265137</v>
      </c>
      <c r="K48" s="5">
        <v>1490.8028575456949</v>
      </c>
      <c r="L48" s="5">
        <v>837.34838305104745</v>
      </c>
      <c r="M48" s="5">
        <v>13.495840276050005</v>
      </c>
      <c r="N48" s="5">
        <v>0</v>
      </c>
      <c r="O48" s="5"/>
      <c r="P48" s="5">
        <f t="shared" si="16"/>
        <v>5.9033777076595015</v>
      </c>
      <c r="Q48" s="5"/>
      <c r="R48" s="21">
        <v>4.2264600000000003</v>
      </c>
      <c r="S48" s="16">
        <f t="shared" si="15"/>
        <v>41199</v>
      </c>
      <c r="U48" s="5"/>
    </row>
    <row r="49" spans="1:25" s="6" customFormat="1" x14ac:dyDescent="0.35">
      <c r="A49" s="16">
        <f t="shared" si="14"/>
        <v>41199</v>
      </c>
      <c r="B49" s="6" t="s">
        <v>22</v>
      </c>
      <c r="C49" s="8" t="s">
        <v>20</v>
      </c>
      <c r="D49" s="8" t="s">
        <v>17</v>
      </c>
      <c r="E49" s="8" t="s">
        <v>21</v>
      </c>
      <c r="F49" s="17">
        <f t="shared" si="4"/>
        <v>1</v>
      </c>
      <c r="G49" s="6">
        <v>30.026354999999999</v>
      </c>
      <c r="H49" s="6">
        <v>-91.131911700000003</v>
      </c>
      <c r="I49" s="6">
        <v>0.8</v>
      </c>
      <c r="J49" s="5">
        <v>3.4100000858306885</v>
      </c>
      <c r="K49" s="5">
        <v>1164.3778711911668</v>
      </c>
      <c r="L49" s="5">
        <v>2519.9205474872715</v>
      </c>
      <c r="M49" s="5">
        <v>13.82250034201166</v>
      </c>
      <c r="N49" s="5">
        <v>0</v>
      </c>
      <c r="O49" s="5"/>
      <c r="P49" s="5">
        <f t="shared" si="16"/>
        <v>6.0307751333845472</v>
      </c>
      <c r="Q49" s="5"/>
      <c r="R49" s="21">
        <v>4.588031</v>
      </c>
      <c r="S49" s="16">
        <f t="shared" si="15"/>
        <v>41199</v>
      </c>
    </row>
    <row r="50" spans="1:25" s="6" customFormat="1" x14ac:dyDescent="0.35">
      <c r="A50" s="16">
        <f t="shared" si="14"/>
        <v>41199</v>
      </c>
      <c r="B50" s="6" t="s">
        <v>22</v>
      </c>
      <c r="C50" s="8" t="s">
        <v>20</v>
      </c>
      <c r="D50" s="8" t="s">
        <v>17</v>
      </c>
      <c r="E50" s="8" t="s">
        <v>21</v>
      </c>
      <c r="F50" s="17">
        <f t="shared" si="4"/>
        <v>1</v>
      </c>
      <c r="G50" s="6">
        <v>30.027791700000002</v>
      </c>
      <c r="H50" s="6">
        <v>-91.131716699999998</v>
      </c>
      <c r="I50" s="6">
        <v>0.9</v>
      </c>
      <c r="J50" s="5">
        <v>4.0999999046325684</v>
      </c>
      <c r="K50" s="5">
        <v>714.65186509689704</v>
      </c>
      <c r="L50" s="5">
        <v>2502.817072922719</v>
      </c>
      <c r="M50" s="5">
        <v>12.024793685960555</v>
      </c>
      <c r="N50" s="5">
        <v>0</v>
      </c>
      <c r="O50" s="5"/>
      <c r="P50" s="5">
        <f t="shared" si="16"/>
        <v>5.3296695375246159</v>
      </c>
      <c r="Q50" s="5"/>
      <c r="R50" s="21">
        <v>4.4349290000000003</v>
      </c>
      <c r="S50" s="16">
        <f t="shared" si="15"/>
        <v>41199</v>
      </c>
    </row>
    <row r="51" spans="1:25" s="6" customFormat="1" ht="15" thickBot="1" x14ac:dyDescent="0.4">
      <c r="A51" s="16">
        <f t="shared" si="14"/>
        <v>41199</v>
      </c>
      <c r="B51" s="6" t="s">
        <v>22</v>
      </c>
      <c r="C51" s="8" t="s">
        <v>20</v>
      </c>
      <c r="D51" s="8" t="s">
        <v>17</v>
      </c>
      <c r="E51" s="8" t="s">
        <v>21</v>
      </c>
      <c r="F51" s="17">
        <f t="shared" si="4"/>
        <v>1</v>
      </c>
      <c r="G51" s="6">
        <v>30.029166700000001</v>
      </c>
      <c r="H51" s="6">
        <v>-91.131251700000007</v>
      </c>
      <c r="I51" s="6">
        <v>1</v>
      </c>
      <c r="J51" s="5">
        <v>5.2399997711181641</v>
      </c>
      <c r="K51" s="5">
        <v>509.62189256137555</v>
      </c>
      <c r="L51" s="5">
        <v>1142.373465286968</v>
      </c>
      <c r="M51" s="5">
        <v>14.768175386250004</v>
      </c>
      <c r="N51" s="5">
        <v>0</v>
      </c>
      <c r="O51" s="5"/>
      <c r="P51" s="5">
        <f t="shared" si="16"/>
        <v>6.3995884006375015</v>
      </c>
      <c r="Q51" s="5"/>
      <c r="R51" s="23">
        <v>4.1077019999999997</v>
      </c>
      <c r="S51" s="16">
        <f t="shared" si="15"/>
        <v>41199</v>
      </c>
      <c r="W51" s="6" t="s">
        <v>26</v>
      </c>
      <c r="X51" s="6">
        <v>5.7</v>
      </c>
      <c r="Y51" s="6">
        <v>4.3</v>
      </c>
    </row>
    <row r="52" spans="1:25" s="6" customFormat="1" x14ac:dyDescent="0.35">
      <c r="A52" s="16">
        <v>41213</v>
      </c>
      <c r="B52" s="6" t="s">
        <v>22</v>
      </c>
      <c r="C52" s="8" t="s">
        <v>20</v>
      </c>
      <c r="D52" s="8" t="s">
        <v>17</v>
      </c>
      <c r="E52" s="8" t="s">
        <v>21</v>
      </c>
      <c r="F52" s="17">
        <f t="shared" si="4"/>
        <v>1</v>
      </c>
      <c r="G52" s="6">
        <v>30.016613299999999</v>
      </c>
      <c r="H52" s="6">
        <v>-91.132598299999998</v>
      </c>
      <c r="I52" s="6">
        <v>0.1</v>
      </c>
      <c r="J52" s="5">
        <v>4.4200000762939453</v>
      </c>
      <c r="K52" s="5">
        <v>2570.3832574536482</v>
      </c>
      <c r="L52" s="5">
        <v>95.9236355683921</v>
      </c>
      <c r="M52" s="5">
        <v>2779.8661014640047</v>
      </c>
      <c r="N52" s="5">
        <v>13.476937833461369</v>
      </c>
      <c r="O52" s="5"/>
      <c r="P52" s="5">
        <f>N52*0.39+0.64</f>
        <v>5.8960057550499334</v>
      </c>
      <c r="Q52" s="5"/>
      <c r="R52" s="21">
        <v>3.9112040000000001</v>
      </c>
      <c r="S52" s="16">
        <f>A52</f>
        <v>41213</v>
      </c>
      <c r="W52" s="6" t="s">
        <v>27</v>
      </c>
      <c r="X52" s="6">
        <v>5.7</v>
      </c>
      <c r="Y52" s="6">
        <v>4.3</v>
      </c>
    </row>
    <row r="53" spans="1:25" s="6" customFormat="1" x14ac:dyDescent="0.35">
      <c r="A53" s="16">
        <f>A52</f>
        <v>41213</v>
      </c>
      <c r="B53" s="6" t="s">
        <v>22</v>
      </c>
      <c r="C53" s="8" t="s">
        <v>20</v>
      </c>
      <c r="D53" s="8" t="s">
        <v>17</v>
      </c>
      <c r="E53" s="8" t="s">
        <v>21</v>
      </c>
      <c r="F53" s="17">
        <f t="shared" si="4"/>
        <v>1</v>
      </c>
      <c r="G53" s="6">
        <v>30.0178017</v>
      </c>
      <c r="H53" s="6">
        <v>-91.1317533</v>
      </c>
      <c r="I53" s="6">
        <v>0.2</v>
      </c>
      <c r="J53" s="5">
        <v>6.6100001335144043</v>
      </c>
      <c r="K53" s="5">
        <v>7369.5272534914011</v>
      </c>
      <c r="L53" s="5">
        <v>71.133335093393356</v>
      </c>
      <c r="M53" s="5">
        <v>92.241298708791319</v>
      </c>
      <c r="N53" s="5">
        <v>15.219319500000005</v>
      </c>
      <c r="O53" s="5"/>
      <c r="P53" s="5">
        <f>N53*0.39+0.64</f>
        <v>6.5755346050000014</v>
      </c>
      <c r="Q53" s="5"/>
      <c r="R53" s="22">
        <v>3.3319930000000002</v>
      </c>
      <c r="S53" s="16">
        <f t="shared" ref="S53:S61" si="17">A53</f>
        <v>41213</v>
      </c>
      <c r="W53" s="6" t="s">
        <v>28</v>
      </c>
      <c r="X53" s="6">
        <v>5.9</v>
      </c>
      <c r="Y53" s="6">
        <v>4</v>
      </c>
    </row>
    <row r="54" spans="1:25" s="6" customFormat="1" x14ac:dyDescent="0.35">
      <c r="A54" s="16">
        <f t="shared" ref="A54:A61" si="18">A53</f>
        <v>41213</v>
      </c>
      <c r="B54" s="6" t="s">
        <v>22</v>
      </c>
      <c r="C54" s="8" t="s">
        <v>20</v>
      </c>
      <c r="D54" s="8" t="s">
        <v>17</v>
      </c>
      <c r="E54" s="8" t="s">
        <v>21</v>
      </c>
      <c r="F54" s="17">
        <f t="shared" si="4"/>
        <v>1</v>
      </c>
      <c r="G54" s="6">
        <v>30.019226700000001</v>
      </c>
      <c r="H54" s="6">
        <v>-91.132063299999999</v>
      </c>
      <c r="I54" s="6">
        <v>0.3</v>
      </c>
      <c r="J54" s="5">
        <v>4.0999999046325684</v>
      </c>
      <c r="K54" s="5">
        <v>1963.4524769187435</v>
      </c>
      <c r="L54" s="5">
        <v>797.47465052480709</v>
      </c>
      <c r="M54" s="5">
        <v>15.784608510000007</v>
      </c>
      <c r="N54" s="5">
        <v>0</v>
      </c>
      <c r="O54" s="5"/>
      <c r="P54" s="5">
        <f t="shared" ref="P54:P61" si="19">M54*0.39+0.64</f>
        <v>6.7959973189000022</v>
      </c>
      <c r="Q54" s="5"/>
      <c r="R54" s="21">
        <v>4.1167410000000002</v>
      </c>
      <c r="S54" s="16">
        <f t="shared" si="17"/>
        <v>41213</v>
      </c>
      <c r="U54" s="5"/>
      <c r="W54" s="6" t="s">
        <v>29</v>
      </c>
      <c r="X54" s="6">
        <v>5.7</v>
      </c>
      <c r="Y54" s="6">
        <v>4.2</v>
      </c>
    </row>
    <row r="55" spans="1:25" s="6" customFormat="1" x14ac:dyDescent="0.35">
      <c r="A55" s="16">
        <f t="shared" si="18"/>
        <v>41213</v>
      </c>
      <c r="B55" s="6" t="s">
        <v>22</v>
      </c>
      <c r="C55" s="8" t="s">
        <v>20</v>
      </c>
      <c r="D55" s="8" t="s">
        <v>17</v>
      </c>
      <c r="E55" s="8" t="s">
        <v>21</v>
      </c>
      <c r="F55" s="17">
        <f t="shared" si="4"/>
        <v>1</v>
      </c>
      <c r="G55" s="6">
        <v>30.020614999999999</v>
      </c>
      <c r="H55" s="6">
        <v>-91.131744999999995</v>
      </c>
      <c r="I55" s="6">
        <v>0.4</v>
      </c>
      <c r="J55" s="5">
        <v>4.6500000953674316</v>
      </c>
      <c r="K55" s="5">
        <v>1767.9077484169272</v>
      </c>
      <c r="L55" s="5">
        <v>725.40848892435088</v>
      </c>
      <c r="M55" s="5">
        <v>12.591812697750003</v>
      </c>
      <c r="N55" s="5">
        <v>0</v>
      </c>
      <c r="O55" s="5"/>
      <c r="P55" s="5">
        <f t="shared" si="19"/>
        <v>5.5508069521225005</v>
      </c>
      <c r="Q55" s="5"/>
      <c r="R55" s="21">
        <v>4.0512160000000002</v>
      </c>
      <c r="S55" s="16">
        <f t="shared" si="17"/>
        <v>41213</v>
      </c>
      <c r="W55" s="6" t="s">
        <v>30</v>
      </c>
      <c r="X55" s="6">
        <v>5.7</v>
      </c>
      <c r="Y55" s="6">
        <v>4.0999999999999996</v>
      </c>
    </row>
    <row r="56" spans="1:25" s="6" customFormat="1" x14ac:dyDescent="0.35">
      <c r="A56" s="16">
        <f t="shared" si="18"/>
        <v>41213</v>
      </c>
      <c r="B56" s="6" t="s">
        <v>22</v>
      </c>
      <c r="C56" s="8" t="s">
        <v>20</v>
      </c>
      <c r="D56" s="8" t="s">
        <v>17</v>
      </c>
      <c r="E56" s="8" t="s">
        <v>21</v>
      </c>
      <c r="F56" s="17">
        <f t="shared" si="4"/>
        <v>1</v>
      </c>
      <c r="G56" s="6">
        <v>30.022051699999999</v>
      </c>
      <c r="H56" s="6">
        <v>-91.131434999999996</v>
      </c>
      <c r="I56" s="6">
        <v>0.5</v>
      </c>
      <c r="J56" s="5">
        <v>7.7199997901916504</v>
      </c>
      <c r="K56" s="5">
        <v>790.2726498523715</v>
      </c>
      <c r="L56" s="5">
        <v>248.05000000000004</v>
      </c>
      <c r="M56" s="5">
        <v>11</v>
      </c>
      <c r="N56" s="5">
        <v>0</v>
      </c>
      <c r="O56" s="5"/>
      <c r="P56" s="5">
        <f t="shared" si="19"/>
        <v>4.93</v>
      </c>
      <c r="Q56" s="5"/>
      <c r="R56" s="21">
        <v>3.4499339999999998</v>
      </c>
      <c r="S56" s="16">
        <f t="shared" si="17"/>
        <v>41213</v>
      </c>
      <c r="W56" s="6" t="s">
        <v>31</v>
      </c>
      <c r="X56" s="6">
        <v>6.3</v>
      </c>
      <c r="Y56" s="6">
        <v>3.9</v>
      </c>
    </row>
    <row r="57" spans="1:25" s="6" customFormat="1" x14ac:dyDescent="0.35">
      <c r="A57" s="16">
        <f t="shared" si="18"/>
        <v>41213</v>
      </c>
      <c r="B57" s="6" t="s">
        <v>22</v>
      </c>
      <c r="C57" s="8" t="s">
        <v>20</v>
      </c>
      <c r="D57" s="8" t="s">
        <v>17</v>
      </c>
      <c r="E57" s="8" t="s">
        <v>21</v>
      </c>
      <c r="F57" s="17">
        <f t="shared" si="4"/>
        <v>1</v>
      </c>
      <c r="G57" s="6">
        <v>30.023475000000001</v>
      </c>
      <c r="H57" s="6">
        <v>-91.131468299999995</v>
      </c>
      <c r="I57" s="6">
        <v>0.6</v>
      </c>
      <c r="J57" s="5">
        <v>6.6700000762939453</v>
      </c>
      <c r="K57" s="5">
        <v>265.0639755979725</v>
      </c>
      <c r="L57" s="5">
        <v>847.81523783918556</v>
      </c>
      <c r="M57" s="5">
        <v>15.063667532907587</v>
      </c>
      <c r="N57" s="5">
        <v>0</v>
      </c>
      <c r="O57" s="5"/>
      <c r="P57" s="5">
        <f t="shared" si="19"/>
        <v>6.5148303378339589</v>
      </c>
      <c r="Q57" s="5"/>
      <c r="R57" s="21">
        <v>3.313739</v>
      </c>
      <c r="S57" s="16">
        <f t="shared" si="17"/>
        <v>41213</v>
      </c>
    </row>
    <row r="58" spans="1:25" s="6" customFormat="1" x14ac:dyDescent="0.35">
      <c r="A58" s="16">
        <f t="shared" si="18"/>
        <v>41213</v>
      </c>
      <c r="B58" s="6" t="s">
        <v>22</v>
      </c>
      <c r="C58" s="8" t="s">
        <v>20</v>
      </c>
      <c r="D58" s="8" t="s">
        <v>17</v>
      </c>
      <c r="E58" s="8" t="s">
        <v>21</v>
      </c>
      <c r="F58" s="17">
        <f t="shared" si="4"/>
        <v>1</v>
      </c>
      <c r="G58" s="6">
        <v>30.024920000000002</v>
      </c>
      <c r="H58" s="6">
        <v>-91.131763300000003</v>
      </c>
      <c r="I58" s="6">
        <v>0.7</v>
      </c>
      <c r="J58" s="5">
        <v>4.25</v>
      </c>
      <c r="K58" s="5">
        <v>1823.9311728500816</v>
      </c>
      <c r="L58" s="5">
        <v>428.71776200000039</v>
      </c>
      <c r="M58" s="5">
        <v>17.538453900000007</v>
      </c>
      <c r="N58" s="5">
        <v>0</v>
      </c>
      <c r="O58" s="5"/>
      <c r="P58" s="5">
        <f t="shared" si="19"/>
        <v>7.4799970210000026</v>
      </c>
      <c r="Q58" s="5"/>
      <c r="R58" s="21">
        <v>4.0558769999999997</v>
      </c>
      <c r="S58" s="16">
        <f t="shared" si="17"/>
        <v>41213</v>
      </c>
    </row>
    <row r="59" spans="1:25" s="6" customFormat="1" x14ac:dyDescent="0.35">
      <c r="A59" s="16">
        <f t="shared" si="18"/>
        <v>41213</v>
      </c>
      <c r="B59" s="6" t="s">
        <v>22</v>
      </c>
      <c r="C59" s="8" t="s">
        <v>20</v>
      </c>
      <c r="D59" s="8" t="s">
        <v>17</v>
      </c>
      <c r="E59" s="8" t="s">
        <v>21</v>
      </c>
      <c r="F59" s="17">
        <f t="shared" si="4"/>
        <v>1</v>
      </c>
      <c r="G59" s="6">
        <v>30.026354999999999</v>
      </c>
      <c r="H59" s="6">
        <v>-91.131911700000003</v>
      </c>
      <c r="I59" s="6">
        <v>0.8</v>
      </c>
      <c r="J59" s="5">
        <v>3.0899999141693115</v>
      </c>
      <c r="K59" s="5">
        <v>3311.9854658181011</v>
      </c>
      <c r="L59" s="5">
        <v>965.51869875831119</v>
      </c>
      <c r="M59" s="5">
        <v>16.759702700705265</v>
      </c>
      <c r="N59" s="5">
        <v>0</v>
      </c>
      <c r="O59" s="5"/>
      <c r="P59" s="5">
        <f t="shared" si="19"/>
        <v>7.1762840532750536</v>
      </c>
      <c r="Q59" s="5"/>
      <c r="R59" s="21">
        <v>4.4377649999999997</v>
      </c>
      <c r="S59" s="16">
        <f t="shared" si="17"/>
        <v>41213</v>
      </c>
    </row>
    <row r="60" spans="1:25" s="6" customFormat="1" x14ac:dyDescent="0.35">
      <c r="A60" s="16">
        <f t="shared" si="18"/>
        <v>41213</v>
      </c>
      <c r="B60" s="6" t="s">
        <v>22</v>
      </c>
      <c r="C60" s="8" t="s">
        <v>20</v>
      </c>
      <c r="D60" s="8" t="s">
        <v>17</v>
      </c>
      <c r="E60" s="8" t="s">
        <v>21</v>
      </c>
      <c r="F60" s="17">
        <f t="shared" si="4"/>
        <v>1</v>
      </c>
      <c r="G60" s="6">
        <v>30.027791700000002</v>
      </c>
      <c r="H60" s="6">
        <v>-91.131716699999998</v>
      </c>
      <c r="I60" s="6">
        <v>0.9</v>
      </c>
      <c r="J60" s="5">
        <v>3.9900000095367432</v>
      </c>
      <c r="K60" s="5">
        <v>998.27155011717059</v>
      </c>
      <c r="L60" s="5">
        <v>2068.4438619196026</v>
      </c>
      <c r="M60" s="5">
        <v>13.360881873289509</v>
      </c>
      <c r="N60" s="5">
        <v>0</v>
      </c>
      <c r="O60" s="5"/>
      <c r="P60" s="5">
        <f t="shared" si="19"/>
        <v>5.8507439305829081</v>
      </c>
      <c r="Q60" s="5"/>
      <c r="R60" s="21">
        <v>4.1964779999999999</v>
      </c>
      <c r="S60" s="16">
        <f t="shared" si="17"/>
        <v>41213</v>
      </c>
    </row>
    <row r="61" spans="1:25" s="6" customFormat="1" ht="15" thickBot="1" x14ac:dyDescent="0.4">
      <c r="A61" s="16">
        <f t="shared" si="18"/>
        <v>41213</v>
      </c>
      <c r="B61" s="6" t="s">
        <v>22</v>
      </c>
      <c r="C61" s="8" t="s">
        <v>20</v>
      </c>
      <c r="D61" s="8" t="s">
        <v>17</v>
      </c>
      <c r="E61" s="8" t="s">
        <v>21</v>
      </c>
      <c r="F61" s="17">
        <f t="shared" si="4"/>
        <v>1</v>
      </c>
      <c r="G61" s="6">
        <v>30.029166700000001</v>
      </c>
      <c r="H61" s="6">
        <v>-91.131251700000007</v>
      </c>
      <c r="I61" s="6">
        <v>1</v>
      </c>
      <c r="J61" s="5">
        <v>4.630000114440918</v>
      </c>
      <c r="K61" s="5">
        <v>1526.5101938033145</v>
      </c>
      <c r="L61" s="5">
        <v>519.92746586550049</v>
      </c>
      <c r="M61" s="5">
        <v>15.299845000000003</v>
      </c>
      <c r="N61" s="5">
        <v>0</v>
      </c>
      <c r="O61" s="5"/>
      <c r="P61" s="5">
        <f t="shared" si="19"/>
        <v>6.6069395500000008</v>
      </c>
      <c r="Q61" s="5"/>
      <c r="R61" s="23">
        <v>3.9353669999999998</v>
      </c>
      <c r="S61" s="16">
        <f t="shared" si="17"/>
        <v>41213</v>
      </c>
    </row>
    <row r="62" spans="1:25" s="6" customFormat="1" x14ac:dyDescent="0.35">
      <c r="A62" s="16"/>
      <c r="C62" s="8"/>
      <c r="D62" s="8"/>
      <c r="E62" s="8"/>
      <c r="F62" s="17"/>
      <c r="G62" s="3"/>
      <c r="H62" s="3"/>
      <c r="J62" s="5"/>
      <c r="K62" s="5"/>
      <c r="L62" s="5"/>
      <c r="M62" s="5"/>
      <c r="N62" s="5"/>
      <c r="O62" s="5"/>
      <c r="P62" s="5"/>
      <c r="Q62" s="5"/>
      <c r="R62" s="5"/>
    </row>
    <row r="63" spans="1:25" s="6" customFormat="1" x14ac:dyDescent="0.35">
      <c r="A63" s="16"/>
      <c r="C63" s="8"/>
      <c r="D63" s="8"/>
      <c r="E63" s="8"/>
      <c r="F63" s="17"/>
      <c r="J63" s="5"/>
      <c r="K63" s="5"/>
      <c r="L63" s="5"/>
      <c r="M63" s="5"/>
      <c r="N63" s="5"/>
      <c r="O63" s="5"/>
      <c r="P63" s="5"/>
      <c r="Q63" s="5"/>
      <c r="R63" s="5"/>
    </row>
    <row r="64" spans="1:25" s="6" customFormat="1" x14ac:dyDescent="0.35">
      <c r="A64" s="16"/>
      <c r="C64" s="8"/>
      <c r="D64" s="8"/>
      <c r="E64" s="8"/>
      <c r="F64" s="17"/>
      <c r="G64" s="3"/>
      <c r="H64" s="3"/>
      <c r="J64" s="5"/>
      <c r="K64" s="5"/>
      <c r="L64" s="5"/>
      <c r="M64" s="5"/>
      <c r="N64" s="5"/>
      <c r="O64" s="5"/>
      <c r="P64" s="5"/>
      <c r="Q64" s="5"/>
      <c r="R64" s="5"/>
    </row>
    <row r="65" spans="1:18" s="6" customFormat="1" x14ac:dyDescent="0.35">
      <c r="A65" s="16"/>
      <c r="B65" s="16"/>
      <c r="C65" s="16"/>
      <c r="D65" s="16"/>
      <c r="E65" s="16"/>
      <c r="F65" s="17"/>
      <c r="G65" s="3"/>
      <c r="H65" s="3"/>
      <c r="J65" s="5"/>
      <c r="K65" s="5"/>
      <c r="L65" s="5"/>
      <c r="M65" s="5"/>
      <c r="N65" s="5"/>
      <c r="O65" s="5"/>
      <c r="P65" s="5"/>
      <c r="Q65" s="5"/>
      <c r="R65" s="5"/>
    </row>
    <row r="66" spans="1:18" s="6" customFormat="1" x14ac:dyDescent="0.35">
      <c r="A66" s="16"/>
      <c r="B66" s="16"/>
      <c r="C66" s="16"/>
      <c r="D66" s="16"/>
      <c r="E66" s="16"/>
      <c r="F66" s="17"/>
      <c r="G66" s="3"/>
      <c r="H66" s="3"/>
      <c r="J66" s="5"/>
      <c r="K66" s="5"/>
      <c r="L66" s="5"/>
      <c r="M66" s="5"/>
      <c r="N66" s="5"/>
      <c r="O66" s="5"/>
      <c r="P66" s="5"/>
      <c r="Q66" s="5"/>
      <c r="R66" s="5"/>
    </row>
    <row r="67" spans="1:18" s="6" customFormat="1" x14ac:dyDescent="0.35">
      <c r="A67" s="16"/>
      <c r="B67" s="16"/>
      <c r="C67" s="16"/>
      <c r="D67" s="16"/>
      <c r="E67" s="16"/>
      <c r="F67" s="17"/>
      <c r="G67" s="3"/>
      <c r="H67" s="3"/>
      <c r="J67" s="5"/>
      <c r="K67" s="5"/>
      <c r="L67" s="5"/>
      <c r="M67" s="5"/>
      <c r="N67" s="5"/>
      <c r="O67" s="5"/>
      <c r="P67" s="5"/>
      <c r="Q67" s="5"/>
      <c r="R67" s="5"/>
    </row>
    <row r="68" spans="1:18" s="6" customFormat="1" x14ac:dyDescent="0.35">
      <c r="A68" s="16"/>
      <c r="B68" s="16"/>
      <c r="C68" s="16"/>
      <c r="D68" s="16"/>
      <c r="E68" s="16"/>
      <c r="F68" s="17"/>
      <c r="G68" s="3"/>
      <c r="H68" s="3"/>
      <c r="J68" s="5"/>
      <c r="K68" s="5"/>
      <c r="L68" s="5"/>
      <c r="M68" s="5"/>
      <c r="N68" s="5"/>
      <c r="O68" s="5"/>
      <c r="P68" s="5"/>
      <c r="Q68" s="5"/>
      <c r="R68" s="5"/>
    </row>
    <row r="69" spans="1:18" s="6" customFormat="1" x14ac:dyDescent="0.35">
      <c r="A69" s="16"/>
      <c r="B69" s="16"/>
      <c r="C69" s="16"/>
      <c r="D69" s="16"/>
      <c r="E69" s="16"/>
      <c r="F69" s="17"/>
      <c r="G69" s="3"/>
      <c r="H69" s="3"/>
      <c r="J69" s="5"/>
      <c r="K69" s="5"/>
      <c r="L69" s="5"/>
      <c r="M69" s="5"/>
      <c r="N69" s="5"/>
      <c r="O69" s="5"/>
      <c r="P69" s="5"/>
      <c r="Q69" s="5"/>
      <c r="R69" s="5"/>
    </row>
    <row r="70" spans="1:18" s="6" customFormat="1" x14ac:dyDescent="0.35">
      <c r="A70" s="16"/>
      <c r="B70" s="16"/>
      <c r="C70" s="16"/>
      <c r="D70" s="16"/>
      <c r="E70" s="16"/>
      <c r="F70" s="17"/>
      <c r="G70" s="3"/>
      <c r="H70" s="3"/>
      <c r="J70" s="5"/>
      <c r="K70" s="5"/>
      <c r="L70" s="5"/>
      <c r="M70" s="5"/>
      <c r="N70" s="5"/>
      <c r="O70" s="5"/>
      <c r="P70" s="5"/>
      <c r="Q70" s="5"/>
      <c r="R70" s="5"/>
    </row>
    <row r="71" spans="1:18" s="6" customFormat="1" x14ac:dyDescent="0.35">
      <c r="A71" s="16"/>
      <c r="B71" s="16"/>
      <c r="C71" s="16"/>
      <c r="D71" s="16"/>
      <c r="E71" s="16"/>
      <c r="F71" s="17"/>
      <c r="G71" s="3"/>
      <c r="H71" s="3"/>
      <c r="J71" s="5"/>
      <c r="K71" s="5"/>
      <c r="L71" s="5"/>
      <c r="M71" s="5"/>
      <c r="N71" s="5"/>
      <c r="O71" s="5"/>
      <c r="P71" s="5"/>
      <c r="Q71" s="5"/>
      <c r="R71" s="5"/>
    </row>
    <row r="72" spans="1:18" s="6" customFormat="1" x14ac:dyDescent="0.35">
      <c r="A72" s="16"/>
      <c r="B72" s="16"/>
      <c r="C72" s="16"/>
      <c r="D72" s="16"/>
      <c r="E72" s="16"/>
      <c r="F72" s="17"/>
      <c r="G72" s="3"/>
      <c r="H72" s="3"/>
      <c r="J72" s="5"/>
      <c r="K72" s="5"/>
      <c r="L72" s="5"/>
      <c r="M72" s="5"/>
      <c r="N72" s="5"/>
      <c r="O72" s="5"/>
      <c r="P72" s="5"/>
      <c r="Q72" s="5"/>
      <c r="R72" s="5"/>
    </row>
    <row r="73" spans="1:18" s="6" customFormat="1" x14ac:dyDescent="0.35">
      <c r="A73" s="16"/>
      <c r="B73" s="16"/>
      <c r="C73" s="16"/>
      <c r="D73" s="16"/>
      <c r="E73" s="16"/>
      <c r="F73" s="17"/>
      <c r="G73" s="3"/>
      <c r="H73" s="3"/>
      <c r="J73" s="5"/>
      <c r="K73" s="5"/>
      <c r="L73" s="5"/>
      <c r="M73" s="5"/>
      <c r="N73" s="5"/>
      <c r="O73" s="5"/>
      <c r="P73" s="5"/>
      <c r="Q73" s="5"/>
      <c r="R73" s="5"/>
    </row>
    <row r="74" spans="1:18" s="6" customFormat="1" x14ac:dyDescent="0.35">
      <c r="A74" s="16"/>
      <c r="B74" s="16"/>
      <c r="C74" s="16"/>
      <c r="D74" s="16"/>
      <c r="E74" s="16"/>
      <c r="F74" s="17"/>
      <c r="G74" s="3"/>
      <c r="H74" s="3"/>
      <c r="J74" s="5"/>
      <c r="K74" s="5"/>
      <c r="L74" s="5"/>
      <c r="M74" s="5"/>
      <c r="N74" s="5"/>
      <c r="O74" s="5"/>
      <c r="P74" s="5"/>
      <c r="Q74" s="5"/>
      <c r="R74" s="5"/>
    </row>
    <row r="75" spans="1:18" s="6" customFormat="1" x14ac:dyDescent="0.35">
      <c r="A75" s="16"/>
      <c r="B75" s="16"/>
      <c r="C75" s="16"/>
      <c r="D75" s="16"/>
      <c r="E75" s="16"/>
      <c r="F75" s="17"/>
      <c r="G75" s="3"/>
      <c r="H75" s="3"/>
      <c r="J75" s="5"/>
      <c r="K75" s="5"/>
      <c r="L75" s="5"/>
      <c r="M75" s="5"/>
      <c r="N75" s="5"/>
      <c r="O75" s="5"/>
      <c r="P75" s="5"/>
      <c r="Q75" s="5"/>
      <c r="R75" s="5"/>
    </row>
    <row r="76" spans="1:18" s="6" customFormat="1" x14ac:dyDescent="0.35">
      <c r="A76" s="16"/>
      <c r="B76" s="16"/>
      <c r="C76" s="16"/>
      <c r="D76" s="16"/>
      <c r="E76" s="16"/>
      <c r="F76" s="17"/>
      <c r="G76" s="3"/>
      <c r="H76" s="3"/>
      <c r="J76" s="5"/>
      <c r="K76" s="5"/>
      <c r="L76" s="5"/>
      <c r="M76" s="5"/>
      <c r="N76" s="5"/>
      <c r="O76" s="5"/>
      <c r="P76" s="5"/>
      <c r="Q76" s="5"/>
      <c r="R76" s="5"/>
    </row>
    <row r="77" spans="1:18" s="6" customFormat="1" x14ac:dyDescent="0.35">
      <c r="A77" s="16"/>
      <c r="B77" s="16"/>
      <c r="C77" s="16"/>
      <c r="D77" s="16"/>
      <c r="E77" s="16"/>
      <c r="F77" s="17"/>
      <c r="G77" s="3"/>
      <c r="H77" s="3"/>
      <c r="J77" s="5"/>
      <c r="K77" s="5"/>
      <c r="L77" s="5"/>
      <c r="M77" s="5"/>
      <c r="N77" s="5"/>
      <c r="O77" s="5"/>
      <c r="P77" s="5"/>
      <c r="Q77" s="5"/>
      <c r="R77" s="5"/>
    </row>
    <row r="78" spans="1:18" s="6" customFormat="1" x14ac:dyDescent="0.35">
      <c r="A78" s="16"/>
      <c r="B78" s="16"/>
      <c r="C78" s="16"/>
      <c r="D78" s="16"/>
      <c r="E78" s="16"/>
      <c r="F78" s="17"/>
      <c r="G78" s="3"/>
      <c r="H78" s="3"/>
      <c r="J78" s="5"/>
      <c r="K78" s="5"/>
      <c r="L78" s="5"/>
      <c r="M78" s="5"/>
      <c r="N78" s="5"/>
      <c r="O78" s="5"/>
      <c r="P78" s="5"/>
      <c r="Q78" s="5"/>
      <c r="R78" s="5"/>
    </row>
    <row r="79" spans="1:18" s="6" customFormat="1" x14ac:dyDescent="0.35">
      <c r="A79" s="16"/>
      <c r="B79" s="16"/>
      <c r="C79" s="16"/>
      <c r="D79" s="16"/>
      <c r="E79" s="16"/>
      <c r="F79" s="17"/>
      <c r="G79" s="3"/>
      <c r="H79" s="3"/>
      <c r="J79" s="5"/>
      <c r="K79" s="5"/>
      <c r="L79" s="5"/>
      <c r="M79" s="5"/>
      <c r="N79" s="5"/>
      <c r="O79" s="5"/>
      <c r="P79" s="5"/>
      <c r="Q79" s="5"/>
      <c r="R79" s="5"/>
    </row>
    <row r="80" spans="1:18" s="6" customFormat="1" x14ac:dyDescent="0.35">
      <c r="A80" s="16"/>
      <c r="B80" s="16"/>
      <c r="C80" s="16"/>
      <c r="D80" s="16"/>
      <c r="E80" s="16"/>
      <c r="F80" s="17"/>
      <c r="G80" s="3"/>
      <c r="H80" s="3"/>
      <c r="J80" s="5"/>
      <c r="K80" s="5"/>
      <c r="L80" s="5"/>
      <c r="M80" s="5"/>
      <c r="N80" s="5"/>
      <c r="O80" s="5"/>
      <c r="P80" s="5"/>
      <c r="Q80" s="5"/>
      <c r="R80" s="5"/>
    </row>
    <row r="81" spans="1:18" s="6" customFormat="1" x14ac:dyDescent="0.35">
      <c r="A81" s="16"/>
      <c r="B81" s="16"/>
      <c r="C81" s="16"/>
      <c r="D81" s="16"/>
      <c r="E81" s="16"/>
      <c r="F81" s="17"/>
      <c r="G81" s="3"/>
      <c r="H81" s="3"/>
      <c r="J81" s="5"/>
      <c r="K81" s="5"/>
      <c r="L81" s="5"/>
      <c r="M81" s="5"/>
      <c r="N81" s="5"/>
      <c r="O81" s="5"/>
      <c r="P81" s="5"/>
      <c r="Q81" s="5"/>
      <c r="R81" s="5"/>
    </row>
    <row r="82" spans="1:18" s="6" customFormat="1" x14ac:dyDescent="0.35">
      <c r="A82" s="16"/>
      <c r="B82" s="16"/>
      <c r="C82" s="16"/>
      <c r="D82" s="16"/>
      <c r="E82" s="16"/>
      <c r="F82" s="17"/>
      <c r="G82" s="3"/>
      <c r="H82" s="3"/>
      <c r="J82" s="5"/>
      <c r="K82" s="5"/>
      <c r="L82" s="5"/>
      <c r="M82" s="5"/>
      <c r="N82" s="5"/>
      <c r="O82" s="5"/>
      <c r="P82" s="5"/>
      <c r="Q82" s="5"/>
      <c r="R82" s="5"/>
    </row>
    <row r="83" spans="1:18" s="6" customFormat="1" x14ac:dyDescent="0.35">
      <c r="A83" s="16"/>
      <c r="B83" s="16"/>
      <c r="C83" s="16"/>
      <c r="D83" s="16"/>
      <c r="E83" s="16"/>
      <c r="F83" s="17"/>
      <c r="G83" s="3"/>
      <c r="H83" s="3"/>
      <c r="J83" s="5"/>
      <c r="K83" s="5"/>
      <c r="L83" s="5"/>
      <c r="M83" s="5"/>
      <c r="N83" s="5"/>
      <c r="O83" s="5"/>
      <c r="P83" s="5"/>
      <c r="Q83" s="5"/>
      <c r="R83" s="5"/>
    </row>
    <row r="84" spans="1:18" s="6" customFormat="1" x14ac:dyDescent="0.35">
      <c r="A84" s="16"/>
      <c r="B84" s="16"/>
      <c r="C84" s="16"/>
      <c r="D84" s="16"/>
      <c r="E84" s="16"/>
      <c r="F84" s="17"/>
      <c r="G84" s="3"/>
      <c r="H84" s="3"/>
      <c r="J84" s="5"/>
      <c r="K84" s="5"/>
      <c r="L84" s="5"/>
      <c r="M84" s="5"/>
      <c r="N84" s="5"/>
      <c r="O84" s="5"/>
      <c r="P84" s="5"/>
      <c r="Q84" s="5"/>
      <c r="R84" s="5"/>
    </row>
    <row r="85" spans="1:18" s="6" customFormat="1" x14ac:dyDescent="0.35">
      <c r="A85" s="16"/>
      <c r="B85" s="16"/>
      <c r="C85" s="16"/>
      <c r="D85" s="16"/>
      <c r="E85" s="16"/>
      <c r="F85" s="17"/>
      <c r="G85" s="3"/>
      <c r="H85" s="3"/>
      <c r="J85" s="5"/>
      <c r="K85" s="5"/>
      <c r="L85" s="5"/>
      <c r="M85" s="5"/>
      <c r="N85" s="5"/>
      <c r="O85" s="5"/>
      <c r="P85" s="5"/>
      <c r="Q85" s="5"/>
      <c r="R85" s="5"/>
    </row>
    <row r="86" spans="1:18" s="6" customFormat="1" x14ac:dyDescent="0.35">
      <c r="A86" s="16"/>
      <c r="B86" s="16"/>
      <c r="C86" s="16"/>
      <c r="D86" s="16"/>
      <c r="E86" s="16"/>
      <c r="F86" s="17"/>
      <c r="G86" s="3"/>
      <c r="H86" s="3"/>
      <c r="J86" s="5"/>
      <c r="K86" s="5"/>
      <c r="L86" s="5"/>
      <c r="M86" s="5"/>
      <c r="N86" s="5"/>
      <c r="O86" s="5"/>
      <c r="P86" s="5"/>
      <c r="Q86" s="5"/>
      <c r="R86" s="5"/>
    </row>
    <row r="87" spans="1:18" s="6" customFormat="1" x14ac:dyDescent="0.35">
      <c r="A87" s="16"/>
      <c r="B87" s="16"/>
      <c r="C87" s="16"/>
      <c r="D87" s="16"/>
      <c r="E87" s="16"/>
      <c r="F87" s="17"/>
      <c r="G87" s="3"/>
      <c r="H87" s="3"/>
      <c r="J87" s="5"/>
      <c r="K87" s="5"/>
      <c r="L87" s="5"/>
      <c r="M87" s="5"/>
      <c r="N87" s="5"/>
      <c r="O87" s="5"/>
      <c r="P87" s="5"/>
      <c r="Q87" s="5"/>
      <c r="R87" s="5"/>
    </row>
    <row r="88" spans="1:18" s="6" customFormat="1" x14ac:dyDescent="0.35">
      <c r="A88" s="16"/>
      <c r="B88" s="16"/>
      <c r="C88" s="16"/>
      <c r="D88" s="16"/>
      <c r="E88" s="16"/>
      <c r="F88" s="17"/>
      <c r="G88" s="3"/>
      <c r="H88" s="3"/>
      <c r="J88" s="5"/>
      <c r="K88" s="5"/>
      <c r="L88" s="5"/>
      <c r="M88" s="5"/>
      <c r="N88" s="5"/>
      <c r="O88" s="5"/>
      <c r="P88" s="5"/>
      <c r="Q88" s="5"/>
      <c r="R88" s="5"/>
    </row>
    <row r="89" spans="1:18" s="6" customFormat="1" x14ac:dyDescent="0.35">
      <c r="A89" s="16"/>
      <c r="B89" s="16"/>
      <c r="C89" s="16"/>
      <c r="D89" s="16"/>
      <c r="E89" s="16"/>
      <c r="F89" s="17"/>
      <c r="G89" s="3"/>
      <c r="H89" s="3"/>
      <c r="J89" s="5"/>
      <c r="K89" s="5"/>
      <c r="L89" s="5"/>
      <c r="M89" s="5"/>
      <c r="N89" s="5"/>
      <c r="O89" s="5"/>
      <c r="P89" s="5"/>
      <c r="Q89" s="5"/>
      <c r="R89" s="5"/>
    </row>
    <row r="90" spans="1:18" s="6" customFormat="1" x14ac:dyDescent="0.35">
      <c r="A90" s="16"/>
      <c r="B90" s="16"/>
      <c r="C90" s="16"/>
      <c r="D90" s="16"/>
      <c r="E90" s="16"/>
      <c r="F90" s="17"/>
      <c r="G90" s="3"/>
      <c r="H90" s="3"/>
      <c r="J90" s="5"/>
      <c r="K90" s="5"/>
      <c r="L90" s="5"/>
      <c r="M90" s="5"/>
      <c r="N90" s="5"/>
      <c r="O90" s="5"/>
      <c r="P90" s="5"/>
      <c r="Q90" s="5"/>
      <c r="R90" s="5"/>
    </row>
    <row r="91" spans="1:18" s="6" customFormat="1" x14ac:dyDescent="0.35">
      <c r="A91" s="16"/>
      <c r="B91" s="16"/>
      <c r="C91" s="16"/>
      <c r="D91" s="16"/>
      <c r="E91" s="16"/>
      <c r="F91" s="17"/>
      <c r="G91" s="3"/>
      <c r="H91" s="3"/>
      <c r="J91" s="5"/>
      <c r="K91" s="5"/>
      <c r="L91" s="5"/>
      <c r="M91" s="5"/>
      <c r="N91" s="5"/>
      <c r="O91" s="5"/>
      <c r="P91" s="5"/>
      <c r="Q91" s="5"/>
      <c r="R91" s="5"/>
    </row>
    <row r="92" spans="1:18" s="6" customFormat="1" x14ac:dyDescent="0.35">
      <c r="A92" s="16"/>
      <c r="B92" s="16"/>
      <c r="C92" s="16"/>
      <c r="D92" s="16"/>
      <c r="E92" s="16"/>
      <c r="F92" s="17"/>
      <c r="G92" s="3"/>
      <c r="H92" s="3"/>
      <c r="J92" s="5"/>
      <c r="K92" s="5"/>
      <c r="L92" s="5"/>
      <c r="M92" s="5"/>
      <c r="N92" s="5"/>
      <c r="O92" s="5"/>
      <c r="P92" s="5"/>
      <c r="Q92" s="5"/>
      <c r="R92" s="5"/>
    </row>
    <row r="93" spans="1:18" s="6" customFormat="1" x14ac:dyDescent="0.35">
      <c r="A93" s="16"/>
      <c r="B93" s="16"/>
      <c r="C93" s="16"/>
      <c r="D93" s="16"/>
      <c r="E93" s="16"/>
      <c r="F93" s="17"/>
      <c r="G93" s="3"/>
      <c r="H93" s="3"/>
      <c r="J93" s="5"/>
      <c r="K93" s="5"/>
      <c r="L93" s="5"/>
      <c r="M93" s="5"/>
      <c r="N93" s="5"/>
      <c r="O93" s="5"/>
      <c r="P93" s="5"/>
      <c r="Q93" s="5"/>
      <c r="R93" s="5"/>
    </row>
    <row r="94" spans="1:18" s="6" customFormat="1" x14ac:dyDescent="0.35">
      <c r="A94" s="16"/>
      <c r="B94" s="16"/>
      <c r="C94" s="16"/>
      <c r="D94" s="16"/>
      <c r="E94" s="16"/>
      <c r="F94" s="17"/>
      <c r="G94" s="3"/>
      <c r="H94" s="3"/>
      <c r="J94" s="5"/>
      <c r="K94" s="5"/>
      <c r="L94" s="5"/>
      <c r="M94" s="5"/>
      <c r="N94" s="5"/>
      <c r="O94" s="5"/>
      <c r="P94" s="5"/>
      <c r="Q94" s="5"/>
      <c r="R94" s="5"/>
    </row>
    <row r="95" spans="1:18" s="6" customFormat="1" x14ac:dyDescent="0.35">
      <c r="A95" s="16"/>
      <c r="B95" s="16"/>
      <c r="C95" s="16"/>
      <c r="D95" s="16"/>
      <c r="E95" s="16"/>
      <c r="F95" s="17"/>
      <c r="G95" s="3"/>
      <c r="H95" s="3"/>
      <c r="J95" s="5"/>
      <c r="K95" s="5"/>
      <c r="L95" s="5"/>
      <c r="M95" s="5"/>
      <c r="N95" s="5"/>
      <c r="O95" s="5"/>
      <c r="P95" s="5"/>
      <c r="Q95" s="5"/>
      <c r="R95" s="5"/>
    </row>
    <row r="96" spans="1:18" s="6" customFormat="1" x14ac:dyDescent="0.35">
      <c r="A96" s="16"/>
      <c r="B96" s="16"/>
      <c r="C96" s="16"/>
      <c r="D96" s="16"/>
      <c r="E96" s="16"/>
      <c r="F96" s="17"/>
      <c r="G96" s="3"/>
      <c r="H96" s="3"/>
      <c r="J96" s="5"/>
      <c r="K96" s="5"/>
      <c r="L96" s="5"/>
      <c r="M96" s="5"/>
      <c r="N96" s="5"/>
      <c r="O96" s="5"/>
      <c r="P96" s="5"/>
      <c r="Q96" s="5"/>
      <c r="R96" s="5"/>
    </row>
    <row r="97" spans="1:18" s="6" customFormat="1" x14ac:dyDescent="0.35">
      <c r="A97" s="16"/>
      <c r="B97" s="16"/>
      <c r="C97" s="16"/>
      <c r="D97" s="16"/>
      <c r="E97" s="16"/>
      <c r="F97" s="17"/>
      <c r="G97" s="3"/>
      <c r="H97" s="3"/>
      <c r="J97" s="5"/>
      <c r="K97" s="5"/>
      <c r="L97" s="5"/>
      <c r="M97" s="5"/>
      <c r="N97" s="5"/>
      <c r="O97" s="5"/>
      <c r="P97" s="5"/>
      <c r="Q97" s="5"/>
      <c r="R97" s="5"/>
    </row>
    <row r="98" spans="1:18" s="6" customFormat="1" x14ac:dyDescent="0.35">
      <c r="A98" s="16"/>
      <c r="B98" s="16"/>
      <c r="C98" s="16"/>
      <c r="D98" s="16"/>
      <c r="E98" s="16"/>
      <c r="F98" s="17"/>
      <c r="G98" s="3"/>
      <c r="H98" s="3"/>
      <c r="J98" s="5"/>
      <c r="K98" s="5"/>
      <c r="L98" s="5"/>
      <c r="M98" s="5"/>
      <c r="N98" s="5"/>
      <c r="O98" s="5"/>
      <c r="P98" s="5"/>
      <c r="Q98" s="5"/>
      <c r="R98" s="5"/>
    </row>
    <row r="99" spans="1:18" s="6" customFormat="1" x14ac:dyDescent="0.35">
      <c r="A99" s="16"/>
      <c r="B99" s="16"/>
      <c r="C99" s="16"/>
      <c r="D99" s="16"/>
      <c r="E99" s="16"/>
      <c r="F99" s="17"/>
      <c r="G99" s="3"/>
      <c r="H99" s="3"/>
      <c r="J99" s="5"/>
      <c r="K99" s="5"/>
      <c r="L99" s="5"/>
      <c r="M99" s="5"/>
      <c r="N99" s="5"/>
      <c r="O99" s="5"/>
      <c r="P99" s="5"/>
      <c r="Q99" s="5"/>
      <c r="R99" s="5"/>
    </row>
    <row r="100" spans="1:18" s="6" customFormat="1" x14ac:dyDescent="0.35">
      <c r="A100" s="16"/>
      <c r="B100" s="16"/>
      <c r="C100" s="16"/>
      <c r="D100" s="16"/>
      <c r="E100" s="16"/>
      <c r="F100" s="17"/>
      <c r="G100" s="3"/>
      <c r="H100" s="3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6" customFormat="1" x14ac:dyDescent="0.35">
      <c r="A101" s="16"/>
      <c r="B101" s="16"/>
      <c r="C101" s="16"/>
      <c r="D101" s="16"/>
      <c r="E101" s="16"/>
      <c r="F101" s="17"/>
      <c r="G101" s="3"/>
      <c r="H101" s="3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6" customFormat="1" x14ac:dyDescent="0.35">
      <c r="A102" s="16"/>
      <c r="B102" s="16"/>
      <c r="C102" s="16"/>
      <c r="D102" s="16"/>
      <c r="E102" s="16"/>
      <c r="F102" s="17"/>
      <c r="G102" s="3"/>
      <c r="H102" s="3"/>
      <c r="J102" s="5"/>
      <c r="K102" s="5"/>
      <c r="L102" s="5"/>
      <c r="M102" s="5"/>
      <c r="N102" s="5"/>
      <c r="O102" s="5"/>
      <c r="P102" s="5"/>
      <c r="Q102" s="5"/>
      <c r="R102" s="5"/>
    </row>
    <row r="103" spans="1:18" s="6" customFormat="1" x14ac:dyDescent="0.35">
      <c r="A103" s="16"/>
      <c r="B103" s="16"/>
      <c r="C103" s="16"/>
      <c r="D103" s="16"/>
      <c r="E103" s="16"/>
      <c r="F103" s="17"/>
      <c r="G103" s="3"/>
      <c r="H103" s="3"/>
      <c r="J103" s="5"/>
      <c r="K103" s="5"/>
      <c r="L103" s="5"/>
      <c r="M103" s="5"/>
      <c r="N103" s="5"/>
      <c r="O103" s="5"/>
      <c r="P103" s="5"/>
      <c r="Q103" s="5"/>
      <c r="R103" s="5"/>
    </row>
    <row r="104" spans="1:18" x14ac:dyDescent="0.35">
      <c r="A104" s="2"/>
      <c r="B104" s="2"/>
      <c r="C104" s="2"/>
      <c r="D104" s="2"/>
      <c r="E104" s="2"/>
      <c r="G104" s="3"/>
      <c r="H104" s="3"/>
      <c r="I104" s="6"/>
    </row>
    <row r="105" spans="1:18" x14ac:dyDescent="0.35">
      <c r="A105" s="2"/>
      <c r="B105" s="2"/>
      <c r="C105" s="2"/>
      <c r="D105" s="2"/>
      <c r="E105" s="2"/>
      <c r="G105" s="3"/>
      <c r="H105" s="3"/>
      <c r="I105" s="6"/>
    </row>
    <row r="106" spans="1:18" x14ac:dyDescent="0.35">
      <c r="A106" s="2"/>
      <c r="B106" s="2"/>
      <c r="C106" s="2"/>
      <c r="D106" s="2"/>
      <c r="E106" s="2"/>
      <c r="G106" s="3"/>
      <c r="H106" s="3"/>
      <c r="I106" s="6"/>
    </row>
    <row r="107" spans="1:18" x14ac:dyDescent="0.35">
      <c r="A107" s="2"/>
      <c r="B107" s="2"/>
      <c r="C107" s="2"/>
      <c r="D107" s="2"/>
      <c r="E107" s="2"/>
      <c r="G107" s="3"/>
      <c r="H107" s="3"/>
      <c r="I107" s="6"/>
    </row>
    <row r="108" spans="1:18" x14ac:dyDescent="0.35">
      <c r="A108" s="2"/>
      <c r="B108" s="2"/>
      <c r="C108" s="2"/>
      <c r="D108" s="2"/>
      <c r="E108" s="2"/>
      <c r="G108" s="3"/>
      <c r="H108" s="3"/>
      <c r="I108" s="6"/>
    </row>
    <row r="109" spans="1:18" x14ac:dyDescent="0.35">
      <c r="A109" s="2"/>
      <c r="B109" s="2"/>
      <c r="C109" s="2"/>
      <c r="D109" s="2"/>
      <c r="E109" s="2"/>
      <c r="G109" s="3"/>
      <c r="H109" s="3"/>
      <c r="I109" s="6"/>
    </row>
    <row r="110" spans="1:18" x14ac:dyDescent="0.35">
      <c r="A110" s="2"/>
      <c r="B110" s="2"/>
      <c r="C110" s="2"/>
      <c r="D110" s="2"/>
      <c r="E110" s="2"/>
      <c r="G110" s="3"/>
      <c r="H110" s="3"/>
      <c r="I110" s="6"/>
    </row>
    <row r="111" spans="1:18" x14ac:dyDescent="0.35">
      <c r="A111" s="2"/>
      <c r="B111" s="2"/>
      <c r="C111" s="2"/>
      <c r="D111" s="2"/>
      <c r="E111" s="2"/>
      <c r="G111" s="3"/>
      <c r="H111" s="3"/>
      <c r="I111" s="6"/>
    </row>
    <row r="112" spans="1:18" x14ac:dyDescent="0.35">
      <c r="A112" s="2"/>
      <c r="B112" s="2"/>
      <c r="C112" s="2"/>
      <c r="D112" s="2"/>
      <c r="E112" s="2"/>
      <c r="G112" s="3"/>
      <c r="H112" s="3"/>
      <c r="I112" s="6"/>
    </row>
    <row r="113" spans="1:9" x14ac:dyDescent="0.35">
      <c r="A113" s="2"/>
      <c r="B113" s="2"/>
      <c r="C113" s="2"/>
      <c r="D113" s="2"/>
      <c r="E113" s="2"/>
      <c r="G113" s="3"/>
      <c r="H113" s="3"/>
      <c r="I113" s="6"/>
    </row>
    <row r="114" spans="1:9" x14ac:dyDescent="0.35">
      <c r="A114" s="2"/>
      <c r="B114" s="2"/>
      <c r="C114" s="2"/>
      <c r="D114" s="2"/>
      <c r="E114" s="2"/>
      <c r="G114" s="3"/>
      <c r="H114" s="3"/>
      <c r="I114" s="6"/>
    </row>
    <row r="115" spans="1:9" x14ac:dyDescent="0.35">
      <c r="A115" s="2"/>
      <c r="B115" s="2"/>
      <c r="C115" s="2"/>
      <c r="D115" s="2"/>
      <c r="E115" s="2"/>
      <c r="G115" s="3"/>
      <c r="H115" s="3"/>
      <c r="I115" s="6"/>
    </row>
    <row r="116" spans="1:9" x14ac:dyDescent="0.35">
      <c r="A116" s="2"/>
      <c r="B116" s="2"/>
      <c r="C116" s="2"/>
      <c r="D116" s="2"/>
      <c r="E116" s="2"/>
      <c r="G116" s="3"/>
      <c r="H116" s="3"/>
      <c r="I116" s="6"/>
    </row>
    <row r="117" spans="1:9" x14ac:dyDescent="0.35">
      <c r="A117" s="2"/>
      <c r="B117" s="2"/>
      <c r="C117" s="2"/>
      <c r="D117" s="2"/>
      <c r="E117" s="2"/>
      <c r="G117" s="3"/>
      <c r="H117" s="3"/>
      <c r="I117" s="6"/>
    </row>
    <row r="118" spans="1:9" x14ac:dyDescent="0.35">
      <c r="A118" s="2"/>
      <c r="B118" s="2"/>
      <c r="C118" s="2"/>
      <c r="D118" s="2"/>
      <c r="E118" s="2"/>
      <c r="G118" s="3"/>
      <c r="H118" s="3"/>
      <c r="I118" s="6"/>
    </row>
    <row r="119" spans="1:9" x14ac:dyDescent="0.35">
      <c r="A119" s="2"/>
      <c r="B119" s="2"/>
      <c r="C119" s="2"/>
      <c r="D119" s="2"/>
      <c r="E119" s="2"/>
      <c r="G119" s="3"/>
      <c r="H119" s="3"/>
      <c r="I119" s="6"/>
    </row>
    <row r="120" spans="1:9" x14ac:dyDescent="0.35">
      <c r="A120" s="2"/>
      <c r="B120" s="2"/>
      <c r="C120" s="2"/>
      <c r="D120" s="2"/>
      <c r="E120" s="2"/>
      <c r="G120" s="3"/>
      <c r="H120" s="3"/>
      <c r="I120" s="6"/>
    </row>
    <row r="121" spans="1:9" x14ac:dyDescent="0.35">
      <c r="A121" s="2"/>
      <c r="B121" s="2"/>
      <c r="C121" s="2"/>
      <c r="D121" s="2"/>
      <c r="E121" s="2"/>
      <c r="G121" s="3"/>
      <c r="H121" s="3"/>
      <c r="I121" s="6"/>
    </row>
    <row r="122" spans="1:9" x14ac:dyDescent="0.35">
      <c r="A122" s="2"/>
      <c r="B122" s="2"/>
      <c r="C122" s="2"/>
      <c r="D122" s="2"/>
      <c r="E122" s="2"/>
      <c r="G122" s="3"/>
      <c r="H122" s="3"/>
      <c r="I122" s="6"/>
    </row>
    <row r="123" spans="1:9" x14ac:dyDescent="0.35">
      <c r="A123" s="2"/>
      <c r="B123" s="2"/>
      <c r="C123" s="2"/>
      <c r="D123" s="2"/>
      <c r="E123" s="2"/>
      <c r="G123" s="3"/>
      <c r="H123" s="3"/>
      <c r="I123" s="6"/>
    </row>
    <row r="124" spans="1:9" x14ac:dyDescent="0.35">
      <c r="A124" s="2"/>
      <c r="B124" s="2"/>
      <c r="C124" s="2"/>
      <c r="D124" s="2"/>
      <c r="E124" s="2"/>
      <c r="G124" s="3"/>
      <c r="H124" s="3"/>
      <c r="I124" s="6"/>
    </row>
    <row r="125" spans="1:9" x14ac:dyDescent="0.35">
      <c r="A125" s="2"/>
      <c r="B125" s="2"/>
      <c r="C125" s="2"/>
      <c r="D125" s="2"/>
      <c r="E125" s="2"/>
      <c r="G125" s="3"/>
      <c r="H125" s="3"/>
      <c r="I125" s="6"/>
    </row>
    <row r="126" spans="1:9" x14ac:dyDescent="0.35">
      <c r="A126" s="2"/>
      <c r="B126" s="2"/>
      <c r="C126" s="2"/>
      <c r="D126" s="2"/>
      <c r="E126" s="2"/>
      <c r="G126" s="3"/>
      <c r="H126" s="3"/>
      <c r="I126" s="6"/>
    </row>
    <row r="127" spans="1:9" x14ac:dyDescent="0.35">
      <c r="A127" s="2"/>
      <c r="B127" s="2"/>
      <c r="C127" s="2"/>
      <c r="D127" s="2"/>
      <c r="E127" s="2"/>
      <c r="G127" s="3"/>
      <c r="H127" s="3"/>
      <c r="I127" s="6"/>
    </row>
    <row r="128" spans="1:9" x14ac:dyDescent="0.35">
      <c r="A128" s="2"/>
      <c r="B128" s="2"/>
      <c r="C128" s="2"/>
      <c r="D128" s="2"/>
      <c r="E128" s="2"/>
      <c r="G128" s="3"/>
      <c r="H128" s="3"/>
      <c r="I128" s="6"/>
    </row>
    <row r="129" spans="1:18" x14ac:dyDescent="0.35">
      <c r="A129" s="2"/>
      <c r="B129" s="2"/>
      <c r="C129" s="2"/>
      <c r="D129" s="2"/>
      <c r="E129" s="2"/>
      <c r="G129" s="3"/>
      <c r="H129" s="3"/>
      <c r="I129" s="6"/>
    </row>
    <row r="130" spans="1:18" x14ac:dyDescent="0.35">
      <c r="A130" s="2"/>
      <c r="B130" s="2"/>
      <c r="C130" s="2"/>
      <c r="D130" s="2"/>
      <c r="E130" s="2"/>
      <c r="G130" s="3"/>
      <c r="H130" s="3"/>
      <c r="I130" s="6"/>
    </row>
    <row r="131" spans="1:18" x14ac:dyDescent="0.35">
      <c r="A131" s="2"/>
      <c r="B131" s="2"/>
      <c r="C131" s="2"/>
      <c r="D131" s="2"/>
      <c r="E131" s="2"/>
      <c r="G131" s="3"/>
      <c r="H131" s="3"/>
      <c r="I131" s="6"/>
    </row>
    <row r="132" spans="1:18" x14ac:dyDescent="0.35">
      <c r="A132" s="2"/>
      <c r="B132" s="2"/>
      <c r="C132" s="2"/>
      <c r="D132" s="2"/>
      <c r="E132" s="2"/>
      <c r="G132" s="3"/>
      <c r="H132" s="3"/>
      <c r="I132" s="6"/>
    </row>
    <row r="133" spans="1:18" x14ac:dyDescent="0.35">
      <c r="A133" s="2"/>
      <c r="B133" s="2"/>
      <c r="C133" s="2"/>
      <c r="D133" s="2"/>
      <c r="E133" s="2"/>
      <c r="G133" s="3"/>
      <c r="H133" s="3"/>
      <c r="I133" s="6"/>
      <c r="Q133" s="5"/>
    </row>
    <row r="134" spans="1:18" s="6" customFormat="1" x14ac:dyDescent="0.35">
      <c r="A134" s="16"/>
      <c r="B134" s="16"/>
      <c r="C134" s="16"/>
      <c r="D134" s="16"/>
      <c r="E134" s="16"/>
      <c r="F134" s="17"/>
      <c r="J134" s="5"/>
      <c r="K134" s="5"/>
      <c r="L134" s="5"/>
      <c r="M134" s="5"/>
      <c r="N134" s="5"/>
      <c r="O134" s="5"/>
      <c r="P134" s="5"/>
      <c r="Q134" s="5"/>
      <c r="R134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DD6255-0815-473B-9802-F573F7AC4404}"/>
</file>

<file path=customXml/itemProps2.xml><?xml version="1.0" encoding="utf-8"?>
<ds:datastoreItem xmlns:ds="http://schemas.openxmlformats.org/officeDocument/2006/customXml" ds:itemID="{9DA88F92-AB8B-4FF9-9994-335436FB896F}"/>
</file>

<file path=customXml/itemProps3.xml><?xml version="1.0" encoding="utf-8"?>
<ds:datastoreItem xmlns:ds="http://schemas.openxmlformats.org/officeDocument/2006/customXml" ds:itemID="{9FAB00E3-A373-41EE-BDEE-6BC13FED3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Gaspard</dc:creator>
  <cp:lastModifiedBy>Kevin Gaspard</cp:lastModifiedBy>
  <dcterms:created xsi:type="dcterms:W3CDTF">2012-09-19T11:07:23Z</dcterms:created>
  <dcterms:modified xsi:type="dcterms:W3CDTF">2012-11-06T16:04:55Z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